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2240" windowHeight="7110" firstSheet="2" activeTab="6"/>
  </bookViews>
  <sheets>
    <sheet name="источники фин2019" sheetId="1" r:id="rId1"/>
    <sheet name="источники фин2020-2021" sheetId="2" r:id="rId2"/>
    <sheet name="доходы 2019" sheetId="3" r:id="rId3"/>
    <sheet name="доходы 2020-2021" sheetId="4" r:id="rId4"/>
    <sheet name="перечень гл.админ." sheetId="5" r:id="rId5"/>
    <sheet name="перечень главных адм источ" sheetId="6" r:id="rId6"/>
    <sheet name="ведомств 2019" sheetId="7" r:id="rId7"/>
    <sheet name="ведомств 2019-2020" sheetId="8" r:id="rId8"/>
    <sheet name="рампред 2019 " sheetId="9" r:id="rId9"/>
    <sheet name="рампред 2020-2021" sheetId="10" r:id="rId10"/>
    <sheet name="мун.програм 2019" sheetId="11" r:id="rId11"/>
    <sheet name="мун.програм 2020-2021" sheetId="12" r:id="rId12"/>
  </sheets>
  <definedNames>
    <definedName name="_xlnm.Print_Area" localSheetId="6">'ведомств 2019'!$A$1:$G$189</definedName>
    <definedName name="_xlnm.Print_Area" localSheetId="7">'ведомств 2019-2020'!$A$1:$H$190</definedName>
    <definedName name="_xlnm.Print_Area" localSheetId="2">'доходы 2019'!$A$1:$C$74</definedName>
    <definedName name="_xlnm.Print_Area" localSheetId="3">'доходы 2020-2021'!$A$1:$D$75</definedName>
    <definedName name="_xlnm.Print_Area" localSheetId="1">'источники фин2020-2021'!$A$1:$D$20</definedName>
    <definedName name="_xlnm.Print_Area" localSheetId="10">'мун.програм 2019'!$A$1:$G$127</definedName>
    <definedName name="_xlnm.Print_Area" localSheetId="11">'мун.програм 2020-2021'!$A$1:$I$128</definedName>
    <definedName name="_xlnm.Print_Area" localSheetId="4">'перечень гл.админ.'!$A$1:$C$32</definedName>
    <definedName name="_xlnm.Print_Area" localSheetId="8">'рампред 2019 '!$A$1:$G$153</definedName>
    <definedName name="_xlnm.Print_Area" localSheetId="9">'рампред 2020-2021'!$A$1:$H$154</definedName>
  </definedNames>
  <calcPr fullCalcOnLoad="1"/>
</workbook>
</file>

<file path=xl/sharedStrings.xml><?xml version="1.0" encoding="utf-8"?>
<sst xmlns="http://schemas.openxmlformats.org/spreadsheetml/2006/main" count="3916" uniqueCount="507">
  <si>
    <r>
      <t>(тыс. рублей)</t>
    </r>
    <r>
      <rPr>
        <sz val="13"/>
        <color indexed="8"/>
        <rFont val="Times New Roman"/>
        <family val="1"/>
      </rPr>
      <t xml:space="preserve"> </t>
    </r>
  </si>
  <si>
    <t>Код бюджетной классификации Российской Федерации</t>
  </si>
  <si>
    <t>Наименование доходов</t>
  </si>
  <si>
    <t>Сумма</t>
  </si>
  <si>
    <r>
      <t>НАЛОГИ НА ПРИБЫЛЬ, ДОХОДЫ</t>
    </r>
    <r>
      <rPr>
        <sz val="13"/>
        <color indexed="8"/>
        <rFont val="Times New Roman"/>
        <family val="1"/>
      </rPr>
      <t xml:space="preserve"> </t>
    </r>
  </si>
  <si>
    <r>
      <t>1 01 02000 01 0000 110</t>
    </r>
    <r>
      <rPr>
        <sz val="13"/>
        <color indexed="8"/>
        <rFont val="Times New Roman"/>
        <family val="1"/>
      </rPr>
      <t xml:space="preserve"> </t>
    </r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</si>
  <si>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</si>
  <si>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</si>
  <si>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</si>
  <si>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</si>
  <si>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</si>
  <si>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</si>
  <si>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</si>
  <si>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</si>
  <si>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</si>
  <si>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</si>
  <si>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</si>
  <si>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</si>
  <si>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</si>
  <si>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</si>
  <si>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</si>
  <si>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</si>
  <si>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</si>
  <si>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</si>
  <si>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</si>
  <si>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</si>
  <si>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2 02 04029 10 0000 151</t>
  </si>
  <si>
    <t>Межбюджетные трансферты, передаваемые бюджетам поселений на реализацию дополнительных мероприятий,  направленных на снижение напряженности на рынке труда</t>
  </si>
  <si>
    <t>2 02 04999 00 0000 151</t>
  </si>
  <si>
    <t>Иные  межбюджетные трансферты</t>
  </si>
  <si>
    <t>2 02 04999 10 0000 151</t>
  </si>
  <si>
    <t>Иные межбюджетные трансферты, передаваемые бюджетам поселений</t>
  </si>
  <si>
    <t xml:space="preserve">    </t>
  </si>
  <si>
    <t>Наименование</t>
  </si>
  <si>
    <t>Рзд</t>
  </si>
  <si>
    <t>Прз</t>
  </si>
  <si>
    <t>ЦСР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</si>
  <si>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</si>
  <si>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</si>
  <si>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</si>
  <si>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</si>
  <si>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</si>
  <si>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</si>
  <si>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</si>
  <si>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</si>
  <si>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</si>
  <si>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</si>
  <si>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</si>
  <si>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</si>
  <si>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Поддержка коммунального хозяйства</t>
  </si>
  <si>
    <t>Благоустройство</t>
  </si>
  <si>
    <t xml:space="preserve">Культура , кинематография 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</si>
  <si>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</si>
  <si>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</si>
  <si>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</si>
  <si>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</si>
  <si>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Доплаты к пенсиям, дополнительные пенсионные обеспечения</t>
  </si>
  <si>
    <t>Физическая культура и спорт</t>
  </si>
  <si>
    <t>Массовый спорт</t>
  </si>
  <si>
    <t>Мероприятия в области спорта и физической культуры</t>
  </si>
  <si>
    <t>ВСЕГО РАСХОДОВ</t>
  </si>
  <si>
    <t xml:space="preserve">     Тыс.руб</t>
  </si>
  <si>
    <t>01</t>
  </si>
  <si>
    <t>02</t>
  </si>
  <si>
    <t>04</t>
  </si>
  <si>
    <t>03</t>
  </si>
  <si>
    <t>09</t>
  </si>
  <si>
    <t>05</t>
  </si>
  <si>
    <t>08</t>
  </si>
  <si>
    <t>Мин</t>
  </si>
  <si>
    <t>12</t>
  </si>
  <si>
    <t>1 11  05013 10 0000  120</t>
  </si>
  <si>
    <t>13</t>
  </si>
  <si>
    <t>10</t>
  </si>
  <si>
    <t>06</t>
  </si>
  <si>
    <t>Единый сельскохозяйственный налог</t>
  </si>
  <si>
    <t>1 05 00000 00 0000 000</t>
  </si>
  <si>
    <t xml:space="preserve">                                                 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</si>
  <si>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</si>
  <si>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Код бюджетной классификации Российской федерации</t>
  </si>
  <si>
    <t>Админи- стратора доходов</t>
  </si>
  <si>
    <t>Доходов местного бюджета</t>
  </si>
  <si>
    <t>Большесейский сельсовет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</si>
  <si>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</si>
  <si>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</si>
  <si>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1 17 05050 10 0000 180</t>
  </si>
  <si>
    <t>1 11 00000 00 0000 000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</si>
  <si>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</si>
  <si>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</si>
  <si>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</si>
  <si>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2 19 05000 10 0000 151</t>
  </si>
  <si>
    <t>Подпрограмма «Старшее поколение  Большесейского сельсовета на 2014-2016 годы»</t>
  </si>
  <si>
    <t>Подпрограмма "Свой дом"</t>
  </si>
  <si>
    <t>1 14 00000 00 0000 000</t>
  </si>
  <si>
    <t>Доходы от продажи материальных и нематериальных активов</t>
  </si>
  <si>
    <t>1 14 02000 00 0000 000</t>
  </si>
  <si>
    <t>1 14 02050 10 0000 410</t>
  </si>
  <si>
    <t>Доходы от реализации имущества, находящегося в  собственности поселений ( за исключением имущества муницильных бюджетных и автономных учреждений, а так же имущества муниципальных унитарных предприятий, в том числе казкнных)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</si>
  <si>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</si>
  <si>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 собственности поселений ( за исключением имущества муницильных бюджетных и автономных учреждений, а так же имущества муниципальных унитарных предприятий, в том числе казкнных)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</si>
  <si>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 же имущества государственных и  муниципальных унитарных предприятий, в том числе казенных)</t>
  </si>
  <si>
    <t>Муниципальная программа "Социальная поддержка граждан Большесейского сельсовета на 2014-2016гг"</t>
  </si>
  <si>
    <t>11</t>
  </si>
  <si>
    <t>Непрограммные расходы в сфере установленных функций органов муниципальной власти (муниципальных органов, муниципальных учреждений) Большесейского сельсовета</t>
  </si>
  <si>
    <t>Обеспечение деятельности органов муниципальной власти (муниципальных органов, муниципальных учреждений) Большесейского сельсовета</t>
  </si>
  <si>
    <t>Глава Большесейского  сельсовета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</si>
  <si>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</si>
  <si>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</si>
  <si>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</si>
  <si>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</si>
  <si>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</si>
  <si>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Резервный фонд Большесейского сельсовета</t>
  </si>
  <si>
    <t>Резервные средства</t>
  </si>
  <si>
    <t>870</t>
  </si>
  <si>
    <t>7755118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</si>
  <si>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</si>
  <si>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"Защита населения от ЧС, обеспечение безопасности на водных объектах"</t>
  </si>
  <si>
    <t>Подпрограмма "Защита населения от ЧС, обеспечение пожарной безопасности"</t>
  </si>
  <si>
    <t>Мероприятия по защите населения и территорий Большесейского сельсовета  от чрезвычайных ситуаций и пожарной безопасности</t>
  </si>
  <si>
    <t>Мероприятия в сфере развития земельно-имущественных отношений</t>
  </si>
  <si>
    <t>4630000</t>
  </si>
  <si>
    <t>Благоустройство территории Большесейского сельсовета</t>
  </si>
  <si>
    <t>Обеспечение деятельности подведомственных учреждений (СДК)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</si>
  <si>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</si>
  <si>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</si>
  <si>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подведомственных учреждений (Учебно-методические кабинеты, централизованные бухгалтерии, межведомственные центры бюджетного учета и отчетности, группы хозяйственного обслуживания, учебные фильмотеки, межшкольные учебно-производственные комбинаты, логопедические пункты)</t>
  </si>
  <si>
    <t>Другие вопросы в области социальной политики</t>
  </si>
  <si>
    <t>Обеспечение мер социальной поддержки отдельных категорий граждан, работающих и проживающих в сельской местности Большесейского сельсовета</t>
  </si>
  <si>
    <t>Мероприятия по защите населения и территорий Большесейского сельсовета  от чрезвычайных ситуаций и безопасности на водных объектах</t>
  </si>
  <si>
    <t>Мероприятия в сфере жилищного хозяйства</t>
  </si>
  <si>
    <t xml:space="preserve">Осуществление мероприятий по улучшению жилищных условий граждан Большесейского сельсовета  </t>
  </si>
  <si>
    <t>4634016</t>
  </si>
  <si>
    <t>Муниципиальная программа "Энергосбережения повышения энергоэффективности на территории Большейского сельсовета на 2014-2016гг."</t>
  </si>
  <si>
    <t>Мероприятия, направленные на энергосбережение и повышение энергетической эффективности</t>
  </si>
  <si>
    <t>Мероприятия в области коммунального  хозяйства</t>
  </si>
  <si>
    <t>Мероприятия   по уличному освещению</t>
  </si>
  <si>
    <t>Мероприятия по содержанию автомобильных дорог</t>
  </si>
  <si>
    <t>Мероприятия по содержанию мест захоронения</t>
  </si>
  <si>
    <t>Мероприятия в области благоустройства</t>
  </si>
  <si>
    <t>Мероприятия по профилактике злоупотребления наркотиками и их незаконного оборота</t>
  </si>
  <si>
    <t>7754025</t>
  </si>
  <si>
    <t>Расходы на обеспечение функций 
муниципального казенного учреждения (Библиотека Большесейского сельсовета )</t>
  </si>
  <si>
    <t>Обеспечение деятельности муниципального  казенного учреждения Большесейского сельсовета</t>
  </si>
  <si>
    <t>Расходы на обеспечение функций 
муниципального казенного учреждения (Бухгалтерия Большесейского сельсовета )</t>
  </si>
  <si>
    <t>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</si>
  <si>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</si>
  <si>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2 02 04056 10 0000 151</t>
  </si>
  <si>
    <t>Дорожное хозяйство (дорожные фонды)</t>
  </si>
  <si>
    <t>Дорожный фонд Большесейского сельсовета</t>
  </si>
  <si>
    <t>14</t>
  </si>
  <si>
    <t>Муниципальная программа «Сохранение и развитие малой и отдаленной деревни Шепчул Большесейского сельсовета Таштыпского района Республики Хакасия на 2014-2016 годы»</t>
  </si>
  <si>
    <t>Обеспечение проведения выборов и референдумов</t>
  </si>
  <si>
    <t>07</t>
  </si>
  <si>
    <t>Проведения выборов</t>
  </si>
  <si>
    <t>Мероприятия по сохранению и развитию малых сел</t>
  </si>
  <si>
    <t>4644026</t>
  </si>
  <si>
    <t>4640000</t>
  </si>
  <si>
    <t>121</t>
  </si>
  <si>
    <t>244</t>
  </si>
  <si>
    <t>852</t>
  </si>
  <si>
    <t>111</t>
  </si>
  <si>
    <t>312</t>
  </si>
  <si>
    <t xml:space="preserve">Мероприятия по сохранению и развитию малых сел </t>
  </si>
  <si>
    <r>
      <t>НАЛОГОВЫЕ И НЕНАЛОГОВЫЕ ДОХОДЫ</t>
    </r>
    <r>
      <rPr>
        <b/>
        <sz val="13"/>
        <color indexed="8"/>
        <rFont val="Times New Roman"/>
        <family val="1"/>
      </rPr>
      <t xml:space="preserve"> </t>
    </r>
  </si>
  <si>
    <t>18210102030011000110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</si>
  <si>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</si>
  <si>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</si>
  <si>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</si>
  <si>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13"/>
        <color indexed="8"/>
        <rFont val="Times New Roman"/>
        <family val="1"/>
      </rPr>
      <t xml:space="preserve"> </t>
    </r>
  </si>
  <si>
    <r>
      <t>2 00 00000 00 0000 000</t>
    </r>
    <r>
      <rPr>
        <b/>
        <sz val="13"/>
        <color indexed="8"/>
        <rFont val="Times New Roman"/>
        <family val="1"/>
      </rPr>
      <t xml:space="preserve"> </t>
    </r>
  </si>
  <si>
    <r>
      <t>БЕЗВОЗМЕЗДНЫЕ ПОСТУПЛЕНИЯ</t>
    </r>
    <r>
      <rPr>
        <b/>
        <sz val="13"/>
        <color indexed="8"/>
        <rFont val="Times New Roman"/>
        <family val="1"/>
      </rPr>
      <t xml:space="preserve"> </t>
    </r>
  </si>
  <si>
    <r>
      <t>ВСЕГО ДОХОДОВ</t>
    </r>
    <r>
      <rPr>
        <b/>
        <sz val="13"/>
        <color indexed="8"/>
        <rFont val="Times New Roman"/>
        <family val="1"/>
      </rPr>
      <t xml:space="preserve"> </t>
    </r>
  </si>
  <si>
    <t xml:space="preserve"> 1 06 01000 00 0000 110</t>
  </si>
  <si>
    <t xml:space="preserve"> 1 06 01030 10 0000 110</t>
  </si>
  <si>
    <t xml:space="preserve"> 1 06 06000 00 0000 110</t>
  </si>
  <si>
    <t xml:space="preserve"> 1 06 06010 00 0000 110</t>
  </si>
  <si>
    <t xml:space="preserve"> 1 08 00000 00 0000 000</t>
  </si>
  <si>
    <t xml:space="preserve"> 1 05 03000 01 0000 110</t>
  </si>
  <si>
    <t>101 02030 01 3000 110</t>
  </si>
  <si>
    <t xml:space="preserve"> 106 06043 10 2100 110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</si>
  <si>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</si>
  <si>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</si>
  <si>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Обслуживание муниципального долга</t>
  </si>
  <si>
    <t>730</t>
  </si>
  <si>
    <t>Обслуживание внутреннего долга</t>
  </si>
  <si>
    <t>Субсидии на реализацию мероприятий по сохранению и развитию малых сел</t>
  </si>
  <si>
    <t>Прочие субсидии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</si>
  <si>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</si>
  <si>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</si>
  <si>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540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</si>
  <si>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</si>
  <si>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</si>
  <si>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</si>
  <si>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</si>
  <si>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</si>
  <si>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</si>
  <si>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</si>
  <si>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</si>
  <si>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</si>
  <si>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</si>
  <si>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</si>
  <si>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</si>
  <si>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</si>
  <si>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</si>
  <si>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</si>
  <si>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77000 00000</t>
  </si>
  <si>
    <t>77500 00000</t>
  </si>
  <si>
    <t>77500 00010</t>
  </si>
  <si>
    <t>77500 00020</t>
  </si>
  <si>
    <t>77500 00030</t>
  </si>
  <si>
    <t>77500 51180</t>
  </si>
  <si>
    <t>45400 00000</t>
  </si>
  <si>
    <t>45400 00010</t>
  </si>
  <si>
    <t>45400 40110</t>
  </si>
  <si>
    <t>45400 00020</t>
  </si>
  <si>
    <t>45400 40120</t>
  </si>
  <si>
    <t>45200 00000</t>
  </si>
  <si>
    <t>45200 40130</t>
  </si>
  <si>
    <t>45500 00000</t>
  </si>
  <si>
    <t>45500 00010</t>
  </si>
  <si>
    <t>45500 40140</t>
  </si>
  <si>
    <t>45500 40150</t>
  </si>
  <si>
    <t>46300 00000</t>
  </si>
  <si>
    <t>46300 40160</t>
  </si>
  <si>
    <t>45600 00000</t>
  </si>
  <si>
    <t>45600 40170</t>
  </si>
  <si>
    <t>45600 00010</t>
  </si>
  <si>
    <t>45600 40180</t>
  </si>
  <si>
    <t xml:space="preserve">45600 40180 </t>
  </si>
  <si>
    <t>45700 00000</t>
  </si>
  <si>
    <t>45700 40190</t>
  </si>
  <si>
    <t>46400 00000</t>
  </si>
  <si>
    <t>46400 40260</t>
  </si>
  <si>
    <t>46200 00000</t>
  </si>
  <si>
    <t>46200 40200</t>
  </si>
  <si>
    <t>45900 40210</t>
  </si>
  <si>
    <t>46000 40220</t>
  </si>
  <si>
    <t>45800 00000</t>
  </si>
  <si>
    <t>45800 40230</t>
  </si>
  <si>
    <t>45300 00000</t>
  </si>
  <si>
    <t>45300 40240</t>
  </si>
  <si>
    <t>77500 45290</t>
  </si>
  <si>
    <t>45100 00000</t>
  </si>
  <si>
    <t>45100 45300</t>
  </si>
  <si>
    <t>45100 00010</t>
  </si>
  <si>
    <t>45100 45310</t>
  </si>
  <si>
    <t>46100 00000</t>
  </si>
  <si>
    <t>46100 45320</t>
  </si>
  <si>
    <t>45900 00000</t>
  </si>
  <si>
    <t>46000 00000</t>
  </si>
  <si>
    <t>45400 04011</t>
  </si>
  <si>
    <t>Мероприятия в области коммунального хозяйства</t>
  </si>
  <si>
    <t>77500 00060</t>
  </si>
  <si>
    <t>77500 00080</t>
  </si>
  <si>
    <t>ВР</t>
  </si>
  <si>
    <t>Фонд оплаты труда казенных учреждений</t>
  </si>
  <si>
    <t>Фонд оплаты труда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</si>
  <si>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</si>
  <si>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</si>
  <si>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Уплата прочих налогов, сборов</t>
  </si>
  <si>
    <t>Итого программная часть</t>
  </si>
  <si>
    <t>Земельный налог с организаций,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</si>
  <si>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</si>
  <si>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>Прочие неналоговые доходы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</si>
  <si>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</si>
  <si>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</si>
  <si>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</si>
  <si>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</si>
  <si>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1 08 04020 01 1000 110</t>
  </si>
  <si>
    <t>Земельный налог с физических лиц</t>
  </si>
  <si>
    <t>Земельный налог с организаций</t>
  </si>
  <si>
    <t xml:space="preserve"> 1 05 03010 01 0000 110</t>
  </si>
  <si>
    <t>Уплата иных платежей</t>
  </si>
  <si>
    <t>853</t>
  </si>
  <si>
    <t>Мероприятие на разработку документов тер.планирования ,землепользования и застройки</t>
  </si>
  <si>
    <t xml:space="preserve">Исполнение судебных актов Российской Федерации 
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
деятельности учреждений
</t>
  </si>
  <si>
    <t>831</t>
  </si>
  <si>
    <t>77500 40250</t>
  </si>
  <si>
    <t xml:space="preserve">Субсидии юридическим лицам
(кроме некоммерческих организаций), индивидуальным
предпринимателям, физическим лицам - производителям
товаров, работ, услуг
</t>
  </si>
  <si>
    <t>810</t>
  </si>
  <si>
    <t>4640040260</t>
  </si>
  <si>
    <t>4640071190</t>
  </si>
  <si>
    <t>77500 00040</t>
  </si>
  <si>
    <t>77500 00050</t>
  </si>
  <si>
    <t xml:space="preserve">Источники финансирования дефицита бюджета </t>
  </si>
  <si>
    <t xml:space="preserve"> Большесейского сельсовета</t>
  </si>
  <si>
    <t xml:space="preserve">                                                                                                   </t>
  </si>
  <si>
    <t xml:space="preserve"> (тыс. рублей)</t>
  </si>
  <si>
    <t>Виды источников</t>
  </si>
  <si>
    <t>400 01 02 00 00 00 0000 000</t>
  </si>
  <si>
    <t>Кредиты кредитных организаций в валюте Российской Федерации</t>
  </si>
  <si>
    <t>400 01 02 00 00 10 0000 710</t>
  </si>
  <si>
    <t>Получение кредитов от кредитных организаций бюджетами поселений в валюте Российской Федерации</t>
  </si>
  <si>
    <t>400 01 03 00 00 00 0000 000</t>
  </si>
  <si>
    <t>Бюджетные кредиты от других бюджетов бюджетной системы Российской Федерации</t>
  </si>
  <si>
    <t>400 01 03 01 00 10 0000 710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</si>
  <si>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</si>
  <si>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400 01 03 01 00 10 0000 810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</si>
  <si>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</si>
  <si>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400  01 05 00 00 00 0000 000</t>
  </si>
  <si>
    <t>Изменение остатков средств на счетах по учету средств бюджета</t>
  </si>
  <si>
    <t>400 01 05 02 01 10 0000 510</t>
  </si>
  <si>
    <t>Увеличение прочих остатков денежных средств бюджетов  поселений субъектов  Российской Федерации</t>
  </si>
  <si>
    <t>400 01 05 02 01 10 0000 610</t>
  </si>
  <si>
    <t>Уменьшение прочих остатков денежных средств бюджетов субъектов Российской Федерации</t>
  </si>
  <si>
    <t>Всего источников финансирования</t>
  </si>
  <si>
    <t>Наименование главных администраторов  источников финансирования дефицита бюджета</t>
  </si>
  <si>
    <t>Администратора доходов</t>
  </si>
  <si>
    <t>Источников финансирования дефицита</t>
  </si>
  <si>
    <t>01 02 00 00 10 0000 710</t>
  </si>
  <si>
    <t>Получение кредитов от кредитных организаций бюджетами муниципальных районов в валюте Российской Федерации</t>
  </si>
  <si>
    <t>01 02 00 00 10 0000 810</t>
  </si>
  <si>
    <t>Погашение бюджетами муниципальных районов кредитов от кредитных организаций в валюте Российской Федерации</t>
  </si>
  <si>
    <t>01 03 01 00 10 0000 710</t>
  </si>
  <si>
    <t>01 03 01 00 10 0000 810</t>
  </si>
  <si>
    <t>01 05 00 00 00 0000 000</t>
  </si>
  <si>
    <t>Изменения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</si>
  <si>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</si>
  <si>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</si>
  <si>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</si>
  <si>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 xml:space="preserve">Увеличение прочих остатков 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</si>
  <si>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</si>
  <si>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</si>
  <si>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</si>
  <si>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</si>
  <si>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</si>
  <si>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</si>
  <si>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</si>
  <si>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</si>
  <si>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</si>
  <si>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</si>
  <si>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</si>
  <si>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</si>
  <si>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r>
      <t>1 00  00000  00  0000  000</t>
    </r>
    <r>
      <rPr>
        <b/>
        <sz val="13"/>
        <color indexed="8"/>
        <rFont val="Times New Roman"/>
        <family val="1"/>
      </rPr>
      <t xml:space="preserve"> </t>
    </r>
  </si>
  <si>
    <r>
      <t>1 01  00000  00  0000  000</t>
    </r>
    <r>
      <rPr>
        <sz val="13"/>
        <color indexed="8"/>
        <rFont val="Times New Roman"/>
        <family val="1"/>
      </rPr>
      <t xml:space="preserve"> </t>
    </r>
  </si>
  <si>
    <t>1 01 02010 01 0000 110</t>
  </si>
  <si>
    <t>1 03 02240 01 0000 110</t>
  </si>
  <si>
    <t>1 03 02250 01 0000 110</t>
  </si>
  <si>
    <t>1 03 02260 01 0000 110</t>
  </si>
  <si>
    <t>НАЛОГИ НА СОВОКУПНЫЙ ДОХОД</t>
  </si>
  <si>
    <t xml:space="preserve"> 1 06 06030 00 0000 110</t>
  </si>
  <si>
    <t xml:space="preserve"> 1 06 06033 10 0000 110</t>
  </si>
  <si>
    <t xml:space="preserve"> 1 06 06040 00 0000 110</t>
  </si>
  <si>
    <t xml:space="preserve"> 1 06 06043 10 0000 110</t>
  </si>
  <si>
    <t>129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</si>
  <si>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</si>
  <si>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
на выплаты денежного содержания и иные выплаты
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</si>
  <si>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</si>
  <si>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</si>
  <si>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4640071280</t>
  </si>
  <si>
    <t xml:space="preserve">Фонд оплаты труда казенных учреждений </t>
  </si>
  <si>
    <t>Обеспечение деятельности подведомственных учреждений (СДК) (оплата кредиторской задолженности по заработной плате и электроэнергии)</t>
  </si>
  <si>
    <t>7700000000</t>
  </si>
  <si>
    <t>7750000000</t>
  </si>
  <si>
    <t>7750000050</t>
  </si>
  <si>
    <t>Исполнение судебных актов Российской Федерации 
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
деятельности учреждений</t>
  </si>
  <si>
    <t>Муниципальная программа "Управление муниципальным имуществом и земельными ресурсами расположенными на территории Большесейского сельсовета на 2017-2019 гг"</t>
  </si>
  <si>
    <t>Муниципальная программа "Жилище на 2017-2019 гг"</t>
  </si>
  <si>
    <t>Муниципиальная программа "Энергосбережения повышения энергоэффективности на территории Большейского сельсовета на 2017-2019гг."</t>
  </si>
  <si>
    <t>Муниципальная программа  "Комплексная программа модернизации и реформирование жилижно- коммунального хозяйства в Большесейском сельсовете на 2017-2019гг"</t>
  </si>
  <si>
    <t>Подпрограмма  "Чистая вода на территории Большесейского сельсовета на 2017-2019гг"</t>
  </si>
  <si>
    <t>Муниципальная  программа "Защита населения и территорий от чрезвычайных ситуаций, обеспечение пожарной безопасности и безопастности людей на водных объектах на территории Большесейского сельсовета на 2017- 2019 гг."</t>
  </si>
  <si>
    <t>Муниципальная программа «Сохранение и развитие малой и отдаленной деревни Шепчул и Иничул Большесейского сельсовета Таштыпского района Республики Хакасия на 2017-2019 годы»</t>
  </si>
  <si>
    <t>Муниципальная программа "Капитальный ремонт, модернизация и содержание автомобильных дорог Большейсейского сельсовета на 2017-2019 гг."</t>
  </si>
  <si>
    <t>Муниципальная программа "Благоустройство на территории Большесейского сельсовета на 2017-2019гг.</t>
  </si>
  <si>
    <t>Муниципальная программа "Содержание мест захоронения на территории Большесейского сельсовета на 2017-2019 гг"</t>
  </si>
  <si>
    <t>Муниципальная программа "Комплексные меры противодействия злоупотреблению наркотиками и их не законному обороту на территории Большесейского сельсовета на 2017-2019гг"</t>
  </si>
  <si>
    <t>Муниципальная программа " Улучшение уличного  освещения на территории Большесейского сельсовета на 2017-2019 гг."</t>
  </si>
  <si>
    <t>Программа «Создание условий для развития культуры на территории Большесейского сельсовета на 2017-2019гг»</t>
  </si>
  <si>
    <t>Муниципальная программа "Развитие физической культуры и спорта на территории Большейского сельсовета на 2017-2019гг.</t>
  </si>
  <si>
    <t>Муниципальная программа "Социальная поддержка граждан Большесейского сельсовета на 2017-2019гг"</t>
  </si>
  <si>
    <t>Подпрограмма "Переселения жителей Большесейского сельсовета из аварийного и непригодного для проживания жилищного фонда"</t>
  </si>
  <si>
    <t>46200 00080</t>
  </si>
  <si>
    <t>45800 45290</t>
  </si>
  <si>
    <t>46500 0000</t>
  </si>
  <si>
    <t>46500 00000</t>
  </si>
  <si>
    <t>46500 00020</t>
  </si>
  <si>
    <t>Другие общегосударственные вопросы</t>
  </si>
  <si>
    <t>400</t>
  </si>
  <si>
    <t>Фонд оплаты труда учреждений</t>
  </si>
  <si>
    <t xml:space="preserve">Муниципальная программа « Повышения эффективности управления муниципальными финансами на территории Большесейского сельсовета» на 2017 - 2019 годы» 
</t>
  </si>
  <si>
    <t>46500 00021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</si>
  <si>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</si>
  <si>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</si>
  <si>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</si>
  <si>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</si>
  <si>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</si>
  <si>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</si>
  <si>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</si>
  <si>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</si>
  <si>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2 02 29999 10 0000 151</t>
  </si>
  <si>
    <t>2 02 20000 00 0000 151</t>
  </si>
  <si>
    <t>2 02 29999 00 0000 151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</si>
  <si>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</si>
  <si>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</si>
  <si>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1 03 02230 01 0000 110</t>
  </si>
  <si>
    <t>202 20041 10 0000 151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</si>
  <si>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</si>
  <si>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Исполнение судебных актов Российской Федерации и мировых соглашений по возмещению причиненного вреда</t>
  </si>
  <si>
    <t>814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</si>
  <si>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
</t>
  </si>
  <si>
    <t>Субсидии на компенсацию затрат по доставке продуктовых и непродуктовых товаров жителям малых и отдаленных сёл Республики Хакасия, не имеющих стационарных точек торговли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</si>
  <si>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
</t>
  </si>
  <si>
    <t>Субсидии на сохранение и развитие малых, отдаленных и иных сёл</t>
  </si>
  <si>
    <t>202 20041 00 0000 151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</si>
  <si>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</si>
  <si>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4640071140</t>
  </si>
  <si>
    <t>Субсидии на капитальный ремонт, ремонт автомобильных дорог общего пользования местного значения городских округов и поселений, малых и отдаленных сёл Республики Хакасия</t>
  </si>
  <si>
    <t>Капитальный ремонт автомобильных дорог общего пользования местного значения</t>
  </si>
  <si>
    <t xml:space="preserve">Капитальный ремонт, ремонт автомобильных дорог местного значения  поселений, малых сел </t>
  </si>
  <si>
    <t xml:space="preserve">Мероприятия, направленные на реализацию программы повышения эффективности бюджетных расходов </t>
  </si>
  <si>
    <t>45600 40190</t>
  </si>
  <si>
    <t>2 02 35250 10 0000 151</t>
  </si>
  <si>
    <t>Субвенции бюджетам сельских поселений на оплату жилищно-коммунальных услуг отдельным категориям граждан</t>
  </si>
  <si>
    <t>2 02 35250 00 0000 151</t>
  </si>
  <si>
    <t>Субвенции бюджетам на оплату жилищно-коммунальных услуг отдельным категориям граждан</t>
  </si>
  <si>
    <t>Социальное обеспечение населения</t>
  </si>
  <si>
    <t>45100 70270</t>
  </si>
  <si>
    <t>Пособия, компенсации, меры социальной поддержки по публичным нормативным обязательствам</t>
  </si>
  <si>
    <t>313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</si>
  <si>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</t>
  </si>
  <si>
    <t>Обеспечение мер социальной поддержки отдельных категорий граждан</t>
  </si>
  <si>
    <t>2 02 1500210 0000 151</t>
  </si>
  <si>
    <t>2 02 1500200 0000 151</t>
  </si>
  <si>
    <t>Обеспечение пожарной безопасности</t>
  </si>
  <si>
    <t>Субсидии на обеспечение первичных мер пожарной безопасности</t>
  </si>
  <si>
    <t>45400 71260</t>
  </si>
  <si>
    <t>108 040200 11000 110</t>
  </si>
  <si>
    <t>111 05035 10 0000120</t>
  </si>
  <si>
    <t>113 02995 10 0000 130</t>
  </si>
  <si>
    <t>117 01050 10 0000 180</t>
  </si>
  <si>
    <t>Муниципальная программа " Улучшение уличного  освещения на территории Большесейского сельсовета на 2017-2020 гг."</t>
  </si>
  <si>
    <t>Муниципальная программа «Сохранение и развитие малой и отдаленной деревни Шепчул и Иничул Большесейского сельсовета Таштыпского района Республики Хакасия на 2017-2020 годы»</t>
  </si>
  <si>
    <t>Муниципальная программа "Социальная поддержка граждан Большесейского сельсовета на 2017-2020гг"</t>
  </si>
  <si>
    <t>Муниципальная программа "Развитие физической культуры и спорта на территории Большейского сельсовета на 2017-2020гг.</t>
  </si>
  <si>
    <t xml:space="preserve"> в 2019 году</t>
  </si>
  <si>
    <t>на 2020 - 2021 год</t>
  </si>
  <si>
    <t>Доходы местного бюджета  Большесейского сельсовета на 2019 год</t>
  </si>
  <si>
    <t>Доходы местного бюджета  Большесейского сельсовета на 2020- 2021 год</t>
  </si>
  <si>
    <t xml:space="preserve">Перечень главных администраторов доходов местного бюджета органов местного самоуправления Большесейского сельсовета на 2019 год и на плановый период 2020 и 2021 годов  </t>
  </si>
  <si>
    <t xml:space="preserve">Перечень главных администраторов источников финансирования дефицита бюджета  органов местного самоуправления Большесейского сельсовета на 2019 год и на плановый период 2020 и 2021 годов  </t>
  </si>
  <si>
    <t xml:space="preserve">Ведомственная структура расходов бюджета Большесейского сельсовета на 2019 год
</t>
  </si>
  <si>
    <t xml:space="preserve">Ведомственная структура расходов бюджета Большесейского сельсовета на 2020-2021 год
</t>
  </si>
  <si>
    <t xml:space="preserve">Распределение бюджетных ассигнований по  разделам и подразделам классификации расходов  Большесейского сельсовета на 2019 год
</t>
  </si>
  <si>
    <t xml:space="preserve">Распределение бюджетных ассигнований по  разделам и подразделам классификации расходов  Большесейского сельсовета на 2020--2021  год
</t>
  </si>
  <si>
    <t>Распределение бюджетных ассигнований по целевым статьям (муниципальным программам Большесейского сельсовета и непрограммным направлениям деятельности),группам и подгруппам видов расходов классификации расходов бюджета Большесейского сельсовета на 2019 год</t>
  </si>
  <si>
    <t>Распределение бюджетных ассигнований по целевым статьям (муниципальным программам Большесейского сельсовета и непрограммным направлениям деятельности),группам и подгруппам видов расходов классификации расходов бюджета Большесейского сельсовета на 2020-2021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</si>
  <si>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</si>
  <si>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</si>
  <si>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</si>
  <si>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</si>
  <si>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</si>
  <si>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2 02 27112 10 0000 150</t>
  </si>
  <si>
    <t>2 07 05000 10 0000 150</t>
  </si>
  <si>
    <t>2 07 05030 10 0000 150</t>
  </si>
  <si>
    <t>2 08 05000 10 0000 150</t>
  </si>
  <si>
    <t>219 60010 10 0000 150</t>
  </si>
  <si>
    <t>202 15001 10 0000 150</t>
  </si>
  <si>
    <t>202 15002 10 0000 150</t>
  </si>
  <si>
    <t>202 20041 10 0000 150</t>
  </si>
  <si>
    <t>202 29999 10 0000 150</t>
  </si>
  <si>
    <t>202 35118 10 0000 150</t>
  </si>
  <si>
    <t>202 35250 10 0000 150</t>
  </si>
  <si>
    <t>202 30024 10 0000 150</t>
  </si>
  <si>
    <t>202 45160 10 0000 150</t>
  </si>
  <si>
    <t>202 49999 10 0000 150</t>
  </si>
  <si>
    <t>2 02 15001 10 0000 150</t>
  </si>
  <si>
    <t>2 02 15001 00 0000 150</t>
  </si>
  <si>
    <t>2 02 10000 00 0000 150</t>
  </si>
  <si>
    <t>2 02 15009 10 0000 150</t>
  </si>
  <si>
    <t>Дотации бюджетам сельских поселений  на частичную компенсацию дополнительных расходов на повышение оплаты труда работников бюджетной сферы и иные цели</t>
  </si>
  <si>
    <t>Прочие дотации бюджетам сельских поселений</t>
  </si>
  <si>
    <t>2 02 19999 10 0000 150</t>
  </si>
  <si>
    <t>Субсидии бюджетам сельских поселений на реализацию мероприятий по устойчивому развитию сельских территорий</t>
  </si>
  <si>
    <t>2 02 25567 10 0000 150</t>
  </si>
  <si>
    <t xml:space="preserve">Муниципальная программа «Повышения эффективности управления муниципальными финансами на 2017 - 2021 годы в Большесейском сельсовете»
</t>
  </si>
  <si>
    <t xml:space="preserve">Муниципальная программа «Повышения эффективности управления муниципальными финансами на 2017 - 2021 годы в Большесейском сельсовете»
</t>
  </si>
  <si>
    <t>Муниципальная  программа "Защита населения и территорий от чрезвычайных ситуаций, обеспечение пожарной безопасности и безопастности людей на водных объектах на территории Большесейского сельсовета на 2017- 2021 гг."</t>
  </si>
  <si>
    <t>Муниципальная программа "Управление муниципальным имуществом и земельными ресурсами расположенными на территории Большесейского сельсовета на 2017-2021 гг"</t>
  </si>
  <si>
    <t>Муниципальная программа "Жилище на 2017-2021 гг"</t>
  </si>
  <si>
    <t>Муниципиальная программа "Энергосбережения повышения энергоэффективности на территории Большейского сельсовета на 2017-2021гг."</t>
  </si>
  <si>
    <t>Муниципальная программа  "Комплексная программа модернизации и реформирование жилижно- коммунального хозяйства в Большесейском сельсовете на 2017-2021гг"</t>
  </si>
  <si>
    <t>Подпрограмма  "Чистая вода на территории Большесейского сельсовета на 2017-2021гг"</t>
  </si>
  <si>
    <t>Муниципальная программа "Содержание мест захоронения на территории Большесейского сельсовета на 2017-2021 гг"</t>
  </si>
  <si>
    <t>Муниципальная программа "Благоустройство на территории Большесейского сельсовета на 2017-2021гг.</t>
  </si>
  <si>
    <t>Программа «Создание условий для развития культуры на территории Большесейского сельсовета на 2017-2021гг»</t>
  </si>
  <si>
    <t>Муниципальная программа "Комплексные меры противодействия злоупотреблению наркотиками и их не законному обороту на территории Большесейского сельсовета на 2017-2021гг"</t>
  </si>
  <si>
    <t>Муниципальная программа "Развитие физической культуры и спорта на территории Большейского сельсовета на 2017-2021гг.</t>
  </si>
  <si>
    <t>Муниципальная программа "Капитальный ремонт, модернизация и содержание автомобильных дорог Большейсейского сельсовета на 2017-2021 гг."</t>
  </si>
  <si>
    <t>Муниципальная программа "Социальная поддержка граждан Большесейского сельсовета на 2017-2021гг"</t>
  </si>
  <si>
    <t>Муниципальная программа «Создание условий для развития культуры на территории Большесейского сельсовета на 2017-2021гг»</t>
  </si>
  <si>
    <t xml:space="preserve">Муниципальная программа «Повышения эффективности управления муниципальными финансами на 2017 - 2021 годы в Большесейском сельсовете»
</t>
  </si>
  <si>
    <t xml:space="preserve"> 2 02 35118 00 0000 150</t>
  </si>
  <si>
    <t xml:space="preserve"> 2 02 35118 10 0000 150</t>
  </si>
  <si>
    <t>2 02 30000 00 0000 150</t>
  </si>
  <si>
    <t>Приложение № 1
                                                                                       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</t>
  </si>
  <si>
    <t>Приложение № 2
                                                                                       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</t>
  </si>
  <si>
    <t>Приложение № 3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</t>
  </si>
  <si>
    <t>Приложение № 4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</t>
  </si>
  <si>
    <t>Приложение № 5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</t>
  </si>
  <si>
    <t>Приложение № 6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</t>
  </si>
  <si>
    <t>Приложение № 7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</t>
  </si>
  <si>
    <t>Приложение № 8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</t>
  </si>
  <si>
    <t>Приложение № 9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</t>
  </si>
  <si>
    <t>Приложение № 10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</t>
  </si>
  <si>
    <t>Приложение №11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                                                                                                                                                                          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</t>
  </si>
  <si>
    <t xml:space="preserve">Приложение №12
  к решению Совета депутатов Большесейского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 Большесейского сельсовета  Таштыпского района  Республики  Хакасия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годов»                                                                
 от  28 декабря 2018 № 106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</si>
</sst>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3"/>
      <color indexed="6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49" fontId="3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vertical="center" wrapText="1"/>
    </xf>
    <xf numFmtId="164" fontId="9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vertical="center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49" fontId="0" fillId="33" borderId="0" xfId="0" applyNumberForma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1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5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5" fontId="5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12" zoomScaleNormal="64" zoomScaleSheetLayoutView="112" zoomScalePageLayoutView="0" workbookViewId="0" topLeftCell="A2">
      <selection activeCell="A4" sqref="A4:C4"/>
    </sheetView>
  </sheetViews>
  <sheetFormatPr defaultColWidth="9.140625" defaultRowHeight="15"/>
  <cols>
    <col min="1" max="1" width="36.421875" style="0" customWidth="1"/>
    <col min="2" max="2" width="51.421875" style="0" customWidth="1"/>
    <col min="3" max="3" width="24.421875" style="0" customWidth="1"/>
  </cols>
  <sheetData>
    <row r="1" spans="1:3" ht="93" customHeight="1">
      <c r="A1" s="159" t="s">
        <v>495</v>
      </c>
      <c r="B1" s="159"/>
      <c r="C1" s="159"/>
    </row>
    <row r="2" spans="1:3" ht="17.25">
      <c r="A2" s="43"/>
      <c r="B2" s="44"/>
      <c r="C2" s="44"/>
    </row>
    <row r="3" spans="1:3" ht="17.25">
      <c r="A3" s="43"/>
      <c r="B3" s="44"/>
      <c r="C3" s="44"/>
    </row>
    <row r="4" spans="1:3" ht="16.5">
      <c r="A4" s="158" t="s">
        <v>284</v>
      </c>
      <c r="B4" s="158"/>
      <c r="C4" s="158"/>
    </row>
    <row r="5" spans="1:3" ht="16.5">
      <c r="A5" s="158" t="s">
        <v>285</v>
      </c>
      <c r="B5" s="158"/>
      <c r="C5" s="158"/>
    </row>
    <row r="6" spans="1:3" ht="16.5">
      <c r="A6" s="158" t="s">
        <v>435</v>
      </c>
      <c r="B6" s="158"/>
      <c r="C6" s="158"/>
    </row>
    <row r="7" spans="1:3" ht="17.25">
      <c r="A7" s="2"/>
      <c r="B7" s="44"/>
      <c r="C7" s="44"/>
    </row>
    <row r="8" spans="1:3" ht="17.25">
      <c r="A8" s="2"/>
      <c r="B8" s="44"/>
      <c r="C8" s="44"/>
    </row>
    <row r="9" spans="1:3" ht="17.25">
      <c r="A9" s="2" t="s">
        <v>286</v>
      </c>
      <c r="B9" s="44"/>
      <c r="C9" s="45" t="s">
        <v>287</v>
      </c>
    </row>
    <row r="10" spans="1:3" ht="33">
      <c r="A10" s="14" t="s">
        <v>1</v>
      </c>
      <c r="B10" s="14" t="s">
        <v>288</v>
      </c>
      <c r="C10" s="14" t="s">
        <v>3</v>
      </c>
    </row>
    <row r="11" spans="1:3" ht="33" hidden="1">
      <c r="A11" s="7" t="s">
        <v>289</v>
      </c>
      <c r="B11" s="28" t="s">
        <v>290</v>
      </c>
      <c r="C11" s="46">
        <f>C12</f>
        <v>0</v>
      </c>
    </row>
    <row r="12" spans="1:3" ht="49.5" hidden="1">
      <c r="A12" s="7" t="s">
        <v>291</v>
      </c>
      <c r="B12" s="7" t="s">
        <v>292</v>
      </c>
      <c r="C12" s="46"/>
    </row>
    <row r="13" spans="1:3" ht="49.5" hidden="1">
      <c r="A13" s="28" t="s">
        <v>293</v>
      </c>
      <c r="B13" s="28" t="s">
        <v>294</v>
      </c>
      <c r="C13" s="46">
        <f>C14-C15</f>
        <v>0</v>
      </c>
    </row>
    <row r="14" spans="1:3" ht="66" hidden="1">
      <c r="A14" s="7" t="s">
        <v>295</v>
      </c>
      <c r="B14" s="7" t="s">
        <v>296</v>
      </c>
      <c r="C14" s="46"/>
    </row>
    <row r="15" spans="1:3" ht="66" hidden="1">
      <c r="A15" s="7" t="s">
        <v>297</v>
      </c>
      <c r="B15" s="7" t="s">
        <v>298</v>
      </c>
      <c r="C15" s="46"/>
    </row>
    <row r="16" spans="1:3" ht="33">
      <c r="A16" s="7" t="s">
        <v>299</v>
      </c>
      <c r="B16" s="47" t="s">
        <v>300</v>
      </c>
      <c r="C16" s="46">
        <f>C17-C18</f>
        <v>0</v>
      </c>
    </row>
    <row r="17" spans="1:3" ht="55.5" customHeight="1">
      <c r="A17" s="136" t="s">
        <v>301</v>
      </c>
      <c r="B17" s="48" t="s">
        <v>302</v>
      </c>
      <c r="C17" s="46">
        <f>11990.2+124.4</f>
        <v>12114.6</v>
      </c>
    </row>
    <row r="18" spans="1:3" ht="57.75" customHeight="1">
      <c r="A18" s="136" t="s">
        <v>303</v>
      </c>
      <c r="B18" s="7" t="s">
        <v>304</v>
      </c>
      <c r="C18" s="46">
        <f>11990.2+124.4</f>
        <v>12114.6</v>
      </c>
    </row>
    <row r="19" spans="1:3" ht="18.75">
      <c r="A19" s="49"/>
      <c r="B19" s="50" t="s">
        <v>305</v>
      </c>
      <c r="C19" s="51">
        <f>C13+C16</f>
        <v>0</v>
      </c>
    </row>
  </sheetData>
  <sheetProtection/>
  <mergeCells count="4">
    <mergeCell ref="A4:C4"/>
    <mergeCell ref="A5:C5"/>
    <mergeCell ref="A6:C6"/>
    <mergeCell ref="A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SheetLayoutView="100" zoomScalePageLayoutView="0" workbookViewId="0" topLeftCell="A1">
      <selection activeCell="M4" sqref="M4"/>
    </sheetView>
  </sheetViews>
  <sheetFormatPr defaultColWidth="9.140625" defaultRowHeight="15"/>
  <cols>
    <col min="1" max="1" width="70.00390625" style="0" customWidth="1"/>
    <col min="2" max="2" width="8.7109375" style="0" hidden="1" customWidth="1"/>
    <col min="3" max="3" width="7.8515625" style="0" customWidth="1"/>
    <col min="4" max="4" width="8.28125" style="0" customWidth="1"/>
    <col min="5" max="5" width="15.00390625" style="0" hidden="1" customWidth="1"/>
    <col min="6" max="6" width="6.00390625" style="0" hidden="1" customWidth="1"/>
    <col min="7" max="7" width="11.57421875" style="0" customWidth="1"/>
    <col min="8" max="8" width="14.421875" style="0" customWidth="1"/>
  </cols>
  <sheetData>
    <row r="1" spans="1:8" ht="102" customHeight="1">
      <c r="A1" s="171" t="s">
        <v>504</v>
      </c>
      <c r="B1" s="171"/>
      <c r="C1" s="171"/>
      <c r="D1" s="171"/>
      <c r="E1" s="171"/>
      <c r="F1" s="171"/>
      <c r="G1" s="171"/>
      <c r="H1" s="171"/>
    </row>
    <row r="2" spans="1:2" ht="16.5">
      <c r="A2" s="3" t="s">
        <v>32</v>
      </c>
      <c r="B2" s="3"/>
    </row>
    <row r="3" spans="1:7" ht="56.25" customHeight="1">
      <c r="A3" s="168" t="s">
        <v>444</v>
      </c>
      <c r="B3" s="174"/>
      <c r="C3" s="174"/>
      <c r="D3" s="174"/>
      <c r="E3" s="174"/>
      <c r="F3" s="174"/>
      <c r="G3" s="174"/>
    </row>
    <row r="4" spans="6:7" ht="15.75" customHeight="1">
      <c r="F4" s="175" t="s">
        <v>61</v>
      </c>
      <c r="G4" s="175"/>
    </row>
    <row r="5" spans="1:8" ht="16.5">
      <c r="A5" s="14" t="s">
        <v>33</v>
      </c>
      <c r="B5" s="14" t="s">
        <v>69</v>
      </c>
      <c r="C5" s="14" t="s">
        <v>34</v>
      </c>
      <c r="D5" s="14" t="s">
        <v>35</v>
      </c>
      <c r="E5" s="14" t="s">
        <v>36</v>
      </c>
      <c r="F5" s="14" t="s">
        <v>254</v>
      </c>
      <c r="G5" s="160" t="s">
        <v>3</v>
      </c>
      <c r="H5" s="160"/>
    </row>
    <row r="6" spans="1:8" ht="16.5">
      <c r="A6" s="14"/>
      <c r="B6" s="14"/>
      <c r="C6" s="14"/>
      <c r="D6" s="14"/>
      <c r="E6" s="14"/>
      <c r="F6" s="14"/>
      <c r="G6" s="14">
        <v>2020</v>
      </c>
      <c r="H6" s="146">
        <v>2021</v>
      </c>
    </row>
    <row r="7" spans="1:8" ht="21.75" customHeight="1">
      <c r="A7" s="15" t="s">
        <v>37</v>
      </c>
      <c r="B7" s="15">
        <v>400</v>
      </c>
      <c r="C7" s="114" t="s">
        <v>62</v>
      </c>
      <c r="D7" s="104"/>
      <c r="E7" s="104"/>
      <c r="F7" s="104"/>
      <c r="G7" s="39">
        <f>G8+G9+G11+G10+G12</f>
        <v>2988.5</v>
      </c>
      <c r="H7" s="39">
        <f>H8+H9+H11+H10+H12</f>
        <v>2824.7</v>
      </c>
    </row>
    <row r="8" spans="1:8" ht="42" customHeight="1">
      <c r="A8" s="7" t="s">
        <v>38</v>
      </c>
      <c r="B8" s="7">
        <v>400</v>
      </c>
      <c r="C8" s="104" t="s">
        <v>62</v>
      </c>
      <c r="D8" s="104" t="s">
        <v>63</v>
      </c>
      <c r="E8" s="104"/>
      <c r="F8" s="104"/>
      <c r="G8" s="8">
        <v>601.1</v>
      </c>
      <c r="H8" s="151">
        <v>601.1</v>
      </c>
    </row>
    <row r="9" spans="1:9" ht="60.75" customHeight="1">
      <c r="A9" s="7" t="s">
        <v>106</v>
      </c>
      <c r="B9" s="7">
        <v>400</v>
      </c>
      <c r="C9" s="104" t="s">
        <v>62</v>
      </c>
      <c r="D9" s="104" t="s">
        <v>64</v>
      </c>
      <c r="E9" s="104"/>
      <c r="F9" s="104"/>
      <c r="G9" s="8">
        <v>1842.8</v>
      </c>
      <c r="H9" s="151">
        <v>1788</v>
      </c>
      <c r="I9" s="16"/>
    </row>
    <row r="10" spans="1:8" ht="18.75">
      <c r="A10" s="101" t="s">
        <v>151</v>
      </c>
      <c r="B10" s="7">
        <v>400</v>
      </c>
      <c r="C10" s="105" t="s">
        <v>62</v>
      </c>
      <c r="D10" s="105" t="s">
        <v>152</v>
      </c>
      <c r="E10" s="104"/>
      <c r="F10" s="105"/>
      <c r="G10" s="13">
        <v>110</v>
      </c>
      <c r="H10" s="151"/>
    </row>
    <row r="11" spans="1:8" ht="16.5">
      <c r="A11" s="7" t="s">
        <v>39</v>
      </c>
      <c r="B11" s="7">
        <v>400</v>
      </c>
      <c r="C11" s="104" t="s">
        <v>62</v>
      </c>
      <c r="D11" s="104">
        <v>11</v>
      </c>
      <c r="E11" s="104"/>
      <c r="F11" s="104"/>
      <c r="G11" s="8">
        <v>16</v>
      </c>
      <c r="H11" s="151">
        <v>17</v>
      </c>
    </row>
    <row r="12" spans="1:8" ht="16.5">
      <c r="A12" s="65" t="s">
        <v>377</v>
      </c>
      <c r="B12" s="71" t="s">
        <v>378</v>
      </c>
      <c r="C12" s="115" t="s">
        <v>62</v>
      </c>
      <c r="D12" s="115" t="s">
        <v>72</v>
      </c>
      <c r="E12" s="105"/>
      <c r="F12" s="105"/>
      <c r="G12" s="13">
        <v>418.6</v>
      </c>
      <c r="H12" s="151">
        <v>418.6</v>
      </c>
    </row>
    <row r="13" spans="1:8" ht="56.25" customHeight="1" hidden="1">
      <c r="A13" s="11" t="s">
        <v>380</v>
      </c>
      <c r="B13" s="7">
        <v>400</v>
      </c>
      <c r="C13" s="104" t="s">
        <v>62</v>
      </c>
      <c r="D13" s="104" t="s">
        <v>72</v>
      </c>
      <c r="E13" s="104" t="s">
        <v>374</v>
      </c>
      <c r="F13" s="105"/>
      <c r="G13" s="13">
        <f>G14</f>
        <v>1671.9</v>
      </c>
      <c r="H13" s="151"/>
    </row>
    <row r="14" spans="1:8" ht="102.75" customHeight="1" hidden="1">
      <c r="A14" s="11" t="s">
        <v>125</v>
      </c>
      <c r="B14" s="7">
        <v>400</v>
      </c>
      <c r="C14" s="104" t="s">
        <v>62</v>
      </c>
      <c r="D14" s="104" t="s">
        <v>72</v>
      </c>
      <c r="E14" s="104" t="s">
        <v>374</v>
      </c>
      <c r="F14" s="105"/>
      <c r="G14" s="13">
        <f>G15+G16+G17</f>
        <v>1671.9</v>
      </c>
      <c r="H14" s="151"/>
    </row>
    <row r="15" spans="1:8" ht="16.5" hidden="1">
      <c r="A15" s="65" t="s">
        <v>379</v>
      </c>
      <c r="B15" s="7">
        <v>400</v>
      </c>
      <c r="C15" s="105" t="s">
        <v>62</v>
      </c>
      <c r="D15" s="105" t="s">
        <v>72</v>
      </c>
      <c r="E15" s="105" t="s">
        <v>376</v>
      </c>
      <c r="F15" s="115" t="s">
        <v>160</v>
      </c>
      <c r="G15" s="13">
        <v>351</v>
      </c>
      <c r="H15" s="151"/>
    </row>
    <row r="16" spans="1:8" ht="35.25" customHeight="1" hidden="1">
      <c r="A16" s="65" t="s">
        <v>347</v>
      </c>
      <c r="B16" s="7">
        <v>400</v>
      </c>
      <c r="C16" s="105" t="s">
        <v>62</v>
      </c>
      <c r="D16" s="105" t="s">
        <v>72</v>
      </c>
      <c r="E16" s="105" t="s">
        <v>376</v>
      </c>
      <c r="F16" s="115" t="s">
        <v>348</v>
      </c>
      <c r="G16" s="13">
        <v>106</v>
      </c>
      <c r="H16" s="151"/>
    </row>
    <row r="17" spans="1:8" ht="43.5" customHeight="1" hidden="1">
      <c r="A17" s="11" t="s">
        <v>257</v>
      </c>
      <c r="B17" s="7">
        <v>400</v>
      </c>
      <c r="C17" s="105" t="s">
        <v>62</v>
      </c>
      <c r="D17" s="105" t="s">
        <v>72</v>
      </c>
      <c r="E17" s="105" t="s">
        <v>376</v>
      </c>
      <c r="F17" s="105" t="s">
        <v>158</v>
      </c>
      <c r="G17" s="13">
        <v>1214.9</v>
      </c>
      <c r="H17" s="151"/>
    </row>
    <row r="18" spans="1:8" ht="16.5">
      <c r="A18" s="15" t="s">
        <v>40</v>
      </c>
      <c r="B18" s="15">
        <v>400</v>
      </c>
      <c r="C18" s="114" t="s">
        <v>63</v>
      </c>
      <c r="D18" s="114"/>
      <c r="E18" s="114"/>
      <c r="F18" s="114"/>
      <c r="G18" s="39">
        <f>G19</f>
        <v>124.4</v>
      </c>
      <c r="H18" s="157">
        <f>H19</f>
        <v>124.4</v>
      </c>
    </row>
    <row r="19" spans="1:8" ht="16.5">
      <c r="A19" s="15" t="s">
        <v>41</v>
      </c>
      <c r="B19" s="15">
        <v>400</v>
      </c>
      <c r="C19" s="114" t="s">
        <v>63</v>
      </c>
      <c r="D19" s="114" t="s">
        <v>65</v>
      </c>
      <c r="E19" s="114"/>
      <c r="F19" s="114"/>
      <c r="G19" s="39">
        <f>G22</f>
        <v>124.4</v>
      </c>
      <c r="H19" s="157">
        <f>H22</f>
        <v>124.4</v>
      </c>
    </row>
    <row r="20" spans="1:8" ht="49.5" hidden="1">
      <c r="A20" s="7" t="s">
        <v>103</v>
      </c>
      <c r="B20" s="7">
        <v>400</v>
      </c>
      <c r="C20" s="104" t="s">
        <v>63</v>
      </c>
      <c r="D20" s="104" t="s">
        <v>65</v>
      </c>
      <c r="E20" s="104" t="s">
        <v>205</v>
      </c>
      <c r="F20" s="104"/>
      <c r="G20" s="8"/>
      <c r="H20" s="151"/>
    </row>
    <row r="21" spans="1:8" ht="49.5" hidden="1">
      <c r="A21" s="7" t="s">
        <v>104</v>
      </c>
      <c r="B21" s="7">
        <v>400</v>
      </c>
      <c r="C21" s="104" t="s">
        <v>63</v>
      </c>
      <c r="D21" s="104" t="s">
        <v>65</v>
      </c>
      <c r="E21" s="104" t="s">
        <v>206</v>
      </c>
      <c r="F21" s="104"/>
      <c r="G21" s="8"/>
      <c r="H21" s="151"/>
    </row>
    <row r="22" spans="1:8" ht="37.5" customHeight="1">
      <c r="A22" s="7" t="s">
        <v>42</v>
      </c>
      <c r="B22" s="7">
        <v>400</v>
      </c>
      <c r="C22" s="104" t="s">
        <v>63</v>
      </c>
      <c r="D22" s="104" t="s">
        <v>65</v>
      </c>
      <c r="E22" s="104" t="s">
        <v>210</v>
      </c>
      <c r="F22" s="104"/>
      <c r="G22" s="8">
        <v>124.4</v>
      </c>
      <c r="H22" s="151">
        <v>124.4</v>
      </c>
    </row>
    <row r="23" spans="1:8" ht="16.5" hidden="1">
      <c r="A23" s="11" t="s">
        <v>256</v>
      </c>
      <c r="B23" s="7">
        <v>400</v>
      </c>
      <c r="C23" s="105" t="s">
        <v>63</v>
      </c>
      <c r="D23" s="105" t="s">
        <v>65</v>
      </c>
      <c r="E23" s="105" t="s">
        <v>210</v>
      </c>
      <c r="F23" s="105" t="s">
        <v>157</v>
      </c>
      <c r="G23" s="13"/>
      <c r="H23" s="151"/>
    </row>
    <row r="24" spans="1:8" ht="33" hidden="1">
      <c r="A24" s="11" t="s">
        <v>108</v>
      </c>
      <c r="B24" s="7">
        <v>400</v>
      </c>
      <c r="C24" s="105" t="s">
        <v>63</v>
      </c>
      <c r="D24" s="105" t="s">
        <v>65</v>
      </c>
      <c r="E24" s="105" t="s">
        <v>114</v>
      </c>
      <c r="F24" s="105" t="s">
        <v>158</v>
      </c>
      <c r="G24" s="13"/>
      <c r="H24" s="151"/>
    </row>
    <row r="25" spans="1:8" ht="49.5" hidden="1">
      <c r="A25" s="11" t="s">
        <v>346</v>
      </c>
      <c r="B25" s="7">
        <v>400</v>
      </c>
      <c r="C25" s="105" t="s">
        <v>63</v>
      </c>
      <c r="D25" s="105" t="s">
        <v>65</v>
      </c>
      <c r="E25" s="105" t="s">
        <v>210</v>
      </c>
      <c r="F25" s="105" t="s">
        <v>344</v>
      </c>
      <c r="G25" s="13"/>
      <c r="H25" s="151"/>
    </row>
    <row r="26" spans="1:8" ht="42.75" customHeight="1">
      <c r="A26" s="15" t="s">
        <v>43</v>
      </c>
      <c r="B26" s="15">
        <v>400</v>
      </c>
      <c r="C26" s="114" t="s">
        <v>65</v>
      </c>
      <c r="D26" s="114"/>
      <c r="E26" s="114"/>
      <c r="F26" s="114"/>
      <c r="G26" s="39">
        <f>G27+G35</f>
        <v>254</v>
      </c>
      <c r="H26" s="39">
        <f>H27+H35</f>
        <v>255</v>
      </c>
    </row>
    <row r="27" spans="1:8" ht="38.25" customHeight="1">
      <c r="A27" s="7" t="s">
        <v>115</v>
      </c>
      <c r="B27" s="7">
        <v>400</v>
      </c>
      <c r="C27" s="104" t="s">
        <v>65</v>
      </c>
      <c r="D27" s="104" t="s">
        <v>66</v>
      </c>
      <c r="E27" s="104"/>
      <c r="F27" s="104"/>
      <c r="G27" s="8">
        <v>254</v>
      </c>
      <c r="H27" s="151">
        <v>255</v>
      </c>
    </row>
    <row r="28" spans="1:8" ht="73.5" customHeight="1" hidden="1">
      <c r="A28" s="11" t="s">
        <v>361</v>
      </c>
      <c r="B28" s="7">
        <v>400</v>
      </c>
      <c r="C28" s="105" t="s">
        <v>65</v>
      </c>
      <c r="D28" s="105" t="s">
        <v>66</v>
      </c>
      <c r="E28" s="105" t="s">
        <v>211</v>
      </c>
      <c r="F28" s="105"/>
      <c r="G28" s="13">
        <f>G29+G32</f>
        <v>40</v>
      </c>
      <c r="H28" s="151"/>
    </row>
    <row r="29" spans="1:8" ht="37.5" customHeight="1" hidden="1">
      <c r="A29" s="11" t="s">
        <v>116</v>
      </c>
      <c r="B29" s="7">
        <v>400</v>
      </c>
      <c r="C29" s="105" t="s">
        <v>65</v>
      </c>
      <c r="D29" s="105" t="s">
        <v>66</v>
      </c>
      <c r="E29" s="105" t="s">
        <v>212</v>
      </c>
      <c r="F29" s="105"/>
      <c r="G29" s="13">
        <f>G30</f>
        <v>17</v>
      </c>
      <c r="H29" s="151"/>
    </row>
    <row r="30" spans="1:8" ht="54.75" customHeight="1" hidden="1">
      <c r="A30" s="11" t="s">
        <v>128</v>
      </c>
      <c r="B30" s="7">
        <v>400</v>
      </c>
      <c r="C30" s="105" t="s">
        <v>65</v>
      </c>
      <c r="D30" s="105" t="s">
        <v>66</v>
      </c>
      <c r="E30" s="105" t="s">
        <v>250</v>
      </c>
      <c r="F30" s="105"/>
      <c r="G30" s="13">
        <f>G31</f>
        <v>17</v>
      </c>
      <c r="H30" s="151"/>
    </row>
    <row r="31" spans="1:8" ht="39.75" customHeight="1" hidden="1">
      <c r="A31" s="11" t="s">
        <v>257</v>
      </c>
      <c r="B31" s="7">
        <v>400</v>
      </c>
      <c r="C31" s="105" t="s">
        <v>65</v>
      </c>
      <c r="D31" s="105" t="s">
        <v>66</v>
      </c>
      <c r="E31" s="105" t="s">
        <v>213</v>
      </c>
      <c r="F31" s="105" t="s">
        <v>158</v>
      </c>
      <c r="G31" s="13">
        <v>17</v>
      </c>
      <c r="H31" s="151"/>
    </row>
    <row r="32" spans="1:8" ht="32.25" customHeight="1" hidden="1">
      <c r="A32" s="11" t="s">
        <v>117</v>
      </c>
      <c r="B32" s="7">
        <v>400</v>
      </c>
      <c r="C32" s="105" t="s">
        <v>65</v>
      </c>
      <c r="D32" s="105" t="s">
        <v>66</v>
      </c>
      <c r="E32" s="105" t="s">
        <v>214</v>
      </c>
      <c r="F32" s="105"/>
      <c r="G32" s="13">
        <f>G33</f>
        <v>23</v>
      </c>
      <c r="H32" s="151"/>
    </row>
    <row r="33" spans="1:8" ht="33" hidden="1">
      <c r="A33" s="11" t="s">
        <v>118</v>
      </c>
      <c r="B33" s="7">
        <v>400</v>
      </c>
      <c r="C33" s="105" t="s">
        <v>65</v>
      </c>
      <c r="D33" s="105" t="s">
        <v>66</v>
      </c>
      <c r="E33" s="105" t="s">
        <v>215</v>
      </c>
      <c r="F33" s="105"/>
      <c r="G33" s="13">
        <f>G34</f>
        <v>23</v>
      </c>
      <c r="H33" s="151"/>
    </row>
    <row r="34" spans="1:8" ht="50.25" customHeight="1" hidden="1">
      <c r="A34" s="11" t="s">
        <v>257</v>
      </c>
      <c r="B34" s="7">
        <v>400</v>
      </c>
      <c r="C34" s="105" t="s">
        <v>65</v>
      </c>
      <c r="D34" s="105" t="s">
        <v>66</v>
      </c>
      <c r="E34" s="105" t="s">
        <v>215</v>
      </c>
      <c r="F34" s="105" t="s">
        <v>158</v>
      </c>
      <c r="G34" s="13">
        <v>23</v>
      </c>
      <c r="H34" s="151"/>
    </row>
    <row r="35" spans="1:8" ht="33" customHeight="1" hidden="1">
      <c r="A35" s="11" t="s">
        <v>424</v>
      </c>
      <c r="B35" s="7"/>
      <c r="C35" s="105" t="s">
        <v>65</v>
      </c>
      <c r="D35" s="105" t="s">
        <v>73</v>
      </c>
      <c r="E35" s="105"/>
      <c r="F35" s="105"/>
      <c r="G35" s="13"/>
      <c r="H35" s="151"/>
    </row>
    <row r="36" spans="1:8" ht="26.25" customHeight="1">
      <c r="A36" s="9" t="s">
        <v>44</v>
      </c>
      <c r="B36" s="15">
        <v>400</v>
      </c>
      <c r="C36" s="116" t="s">
        <v>64</v>
      </c>
      <c r="D36" s="116"/>
      <c r="E36" s="116"/>
      <c r="F36" s="116"/>
      <c r="G36" s="30">
        <f>G42+G37</f>
        <v>793</v>
      </c>
      <c r="H36" s="30">
        <f>H42+H37</f>
        <v>805.2</v>
      </c>
    </row>
    <row r="37" spans="1:8" ht="21.75" customHeight="1">
      <c r="A37" s="11" t="s">
        <v>147</v>
      </c>
      <c r="B37" s="7">
        <v>400</v>
      </c>
      <c r="C37" s="105" t="s">
        <v>64</v>
      </c>
      <c r="D37" s="105" t="s">
        <v>66</v>
      </c>
      <c r="E37" s="105"/>
      <c r="F37" s="105"/>
      <c r="G37" s="13">
        <v>761</v>
      </c>
      <c r="H37" s="151">
        <v>773.2</v>
      </c>
    </row>
    <row r="38" spans="1:8" ht="55.5" customHeight="1" hidden="1">
      <c r="A38" s="11" t="s">
        <v>363</v>
      </c>
      <c r="B38" s="7">
        <v>400</v>
      </c>
      <c r="C38" s="105" t="s">
        <v>64</v>
      </c>
      <c r="D38" s="105" t="s">
        <v>66</v>
      </c>
      <c r="E38" s="105" t="s">
        <v>233</v>
      </c>
      <c r="F38" s="105"/>
      <c r="G38" s="13">
        <f>G39</f>
        <v>949.8</v>
      </c>
      <c r="H38" s="151"/>
    </row>
    <row r="39" spans="1:8" ht="22.5" customHeight="1" hidden="1">
      <c r="A39" s="11" t="s">
        <v>136</v>
      </c>
      <c r="B39" s="7">
        <v>400</v>
      </c>
      <c r="C39" s="105" t="s">
        <v>64</v>
      </c>
      <c r="D39" s="105" t="s">
        <v>66</v>
      </c>
      <c r="E39" s="105" t="s">
        <v>233</v>
      </c>
      <c r="F39" s="105"/>
      <c r="G39" s="13">
        <f>G40</f>
        <v>949.8</v>
      </c>
      <c r="H39" s="151"/>
    </row>
    <row r="40" spans="1:8" ht="29.25" customHeight="1" hidden="1">
      <c r="A40" s="11" t="s">
        <v>148</v>
      </c>
      <c r="B40" s="7">
        <v>400</v>
      </c>
      <c r="C40" s="105" t="s">
        <v>64</v>
      </c>
      <c r="D40" s="105" t="s">
        <v>66</v>
      </c>
      <c r="E40" s="105" t="s">
        <v>372</v>
      </c>
      <c r="F40" s="105"/>
      <c r="G40" s="13">
        <f>G41</f>
        <v>949.8</v>
      </c>
      <c r="H40" s="151"/>
    </row>
    <row r="41" spans="1:8" ht="42" customHeight="1" hidden="1">
      <c r="A41" s="11" t="s">
        <v>257</v>
      </c>
      <c r="B41" s="7">
        <v>400</v>
      </c>
      <c r="C41" s="105" t="s">
        <v>64</v>
      </c>
      <c r="D41" s="105" t="s">
        <v>66</v>
      </c>
      <c r="E41" s="105" t="s">
        <v>372</v>
      </c>
      <c r="F41" s="105" t="s">
        <v>158</v>
      </c>
      <c r="G41" s="13">
        <v>949.8</v>
      </c>
      <c r="H41" s="151"/>
    </row>
    <row r="42" spans="1:8" ht="24.75" customHeight="1">
      <c r="A42" s="11" t="s">
        <v>45</v>
      </c>
      <c r="B42" s="7">
        <v>400</v>
      </c>
      <c r="C42" s="105" t="s">
        <v>64</v>
      </c>
      <c r="D42" s="105">
        <v>12</v>
      </c>
      <c r="E42" s="105"/>
      <c r="F42" s="105"/>
      <c r="G42" s="13">
        <v>32</v>
      </c>
      <c r="H42" s="151">
        <v>32</v>
      </c>
    </row>
    <row r="43" spans="1:8" ht="59.25" customHeight="1" hidden="1">
      <c r="A43" s="26" t="s">
        <v>103</v>
      </c>
      <c r="B43" s="15">
        <v>400</v>
      </c>
      <c r="C43" s="106" t="s">
        <v>64</v>
      </c>
      <c r="D43" s="106" t="s">
        <v>70</v>
      </c>
      <c r="E43" s="106" t="s">
        <v>205</v>
      </c>
      <c r="F43" s="116"/>
      <c r="G43" s="30">
        <f>G44</f>
        <v>0</v>
      </c>
      <c r="H43" s="151"/>
    </row>
    <row r="44" spans="1:8" ht="52.5" customHeight="1" hidden="1">
      <c r="A44" s="11" t="s">
        <v>104</v>
      </c>
      <c r="B44" s="7">
        <v>400</v>
      </c>
      <c r="C44" s="105" t="s">
        <v>64</v>
      </c>
      <c r="D44" s="105" t="s">
        <v>70</v>
      </c>
      <c r="E44" s="105" t="s">
        <v>206</v>
      </c>
      <c r="F44" s="105"/>
      <c r="G44" s="13">
        <f>G45</f>
        <v>0</v>
      </c>
      <c r="H44" s="151"/>
    </row>
    <row r="45" spans="1:8" ht="32.25" customHeight="1" hidden="1">
      <c r="A45" s="11" t="s">
        <v>274</v>
      </c>
      <c r="B45" s="7">
        <v>400</v>
      </c>
      <c r="C45" s="105" t="s">
        <v>64</v>
      </c>
      <c r="D45" s="105" t="s">
        <v>70</v>
      </c>
      <c r="E45" s="105" t="s">
        <v>252</v>
      </c>
      <c r="F45" s="116"/>
      <c r="G45" s="13">
        <f>G46+G47</f>
        <v>0</v>
      </c>
      <c r="H45" s="151"/>
    </row>
    <row r="46" spans="1:8" ht="39.75" customHeight="1" hidden="1">
      <c r="A46" s="11" t="s">
        <v>257</v>
      </c>
      <c r="B46" s="7">
        <v>400</v>
      </c>
      <c r="C46" s="105" t="s">
        <v>64</v>
      </c>
      <c r="D46" s="105" t="s">
        <v>70</v>
      </c>
      <c r="E46" s="105" t="s">
        <v>252</v>
      </c>
      <c r="F46" s="105" t="s">
        <v>158</v>
      </c>
      <c r="G46" s="13"/>
      <c r="H46" s="151"/>
    </row>
    <row r="47" spans="1:8" ht="125.25" customHeight="1" hidden="1">
      <c r="A47" s="11" t="s">
        <v>275</v>
      </c>
      <c r="B47" s="7">
        <v>400</v>
      </c>
      <c r="C47" s="105" t="s">
        <v>64</v>
      </c>
      <c r="D47" s="105" t="s">
        <v>70</v>
      </c>
      <c r="E47" s="105" t="s">
        <v>252</v>
      </c>
      <c r="F47" s="105" t="s">
        <v>276</v>
      </c>
      <c r="G47" s="13"/>
      <c r="H47" s="151"/>
    </row>
    <row r="48" spans="1:8" ht="49.5" hidden="1">
      <c r="A48" s="11" t="s">
        <v>356</v>
      </c>
      <c r="B48" s="7">
        <v>400</v>
      </c>
      <c r="C48" s="105" t="s">
        <v>64</v>
      </c>
      <c r="D48" s="105">
        <v>12</v>
      </c>
      <c r="E48" s="105" t="s">
        <v>216</v>
      </c>
      <c r="F48" s="105"/>
      <c r="G48" s="13">
        <f>G49</f>
        <v>4</v>
      </c>
      <c r="H48" s="151"/>
    </row>
    <row r="49" spans="1:8" ht="33" hidden="1">
      <c r="A49" s="11" t="s">
        <v>119</v>
      </c>
      <c r="B49" s="7">
        <v>400</v>
      </c>
      <c r="C49" s="105" t="s">
        <v>64</v>
      </c>
      <c r="D49" s="105">
        <v>12</v>
      </c>
      <c r="E49" s="105" t="s">
        <v>217</v>
      </c>
      <c r="F49" s="105"/>
      <c r="G49" s="13">
        <f>G50</f>
        <v>4</v>
      </c>
      <c r="H49" s="151"/>
    </row>
    <row r="50" spans="1:8" ht="40.5" customHeight="1" hidden="1">
      <c r="A50" s="11" t="s">
        <v>257</v>
      </c>
      <c r="B50" s="7">
        <v>400</v>
      </c>
      <c r="C50" s="105" t="s">
        <v>64</v>
      </c>
      <c r="D50" s="105">
        <v>12</v>
      </c>
      <c r="E50" s="105" t="s">
        <v>217</v>
      </c>
      <c r="F50" s="105" t="s">
        <v>158</v>
      </c>
      <c r="G50" s="13">
        <v>4</v>
      </c>
      <c r="H50" s="151"/>
    </row>
    <row r="51" spans="1:8" ht="52.5" customHeight="1" hidden="1">
      <c r="A51" s="11" t="s">
        <v>150</v>
      </c>
      <c r="B51" s="7">
        <v>400</v>
      </c>
      <c r="C51" s="105" t="s">
        <v>64</v>
      </c>
      <c r="D51" s="105" t="s">
        <v>70</v>
      </c>
      <c r="E51" s="105" t="s">
        <v>231</v>
      </c>
      <c r="F51" s="105"/>
      <c r="G51" s="13">
        <f>G52+G54</f>
        <v>0.5</v>
      </c>
      <c r="H51" s="151"/>
    </row>
    <row r="52" spans="1:8" ht="26.25" customHeight="1" hidden="1">
      <c r="A52" s="11" t="s">
        <v>162</v>
      </c>
      <c r="B52" s="7">
        <v>400</v>
      </c>
      <c r="C52" s="105" t="s">
        <v>64</v>
      </c>
      <c r="D52" s="105" t="s">
        <v>70</v>
      </c>
      <c r="E52" s="105" t="s">
        <v>280</v>
      </c>
      <c r="F52" s="105"/>
      <c r="G52" s="13">
        <f>G53</f>
        <v>0</v>
      </c>
      <c r="H52" s="151"/>
    </row>
    <row r="53" spans="1:8" ht="83.25" customHeight="1" hidden="1">
      <c r="A53" s="11" t="s">
        <v>278</v>
      </c>
      <c r="B53" s="7">
        <v>400</v>
      </c>
      <c r="C53" s="105" t="s">
        <v>64</v>
      </c>
      <c r="D53" s="105" t="s">
        <v>70</v>
      </c>
      <c r="E53" s="105" t="s">
        <v>280</v>
      </c>
      <c r="F53" s="105" t="s">
        <v>279</v>
      </c>
      <c r="G53" s="13"/>
      <c r="H53" s="151"/>
    </row>
    <row r="54" spans="1:8" ht="40.5" customHeight="1" hidden="1">
      <c r="A54" s="11" t="s">
        <v>185</v>
      </c>
      <c r="B54" s="7">
        <v>400</v>
      </c>
      <c r="C54" s="105" t="s">
        <v>64</v>
      </c>
      <c r="D54" s="105" t="s">
        <v>70</v>
      </c>
      <c r="E54" s="105" t="s">
        <v>349</v>
      </c>
      <c r="F54" s="105"/>
      <c r="G54" s="13">
        <f>G55</f>
        <v>0.5</v>
      </c>
      <c r="H54" s="151"/>
    </row>
    <row r="55" spans="1:8" ht="83.25" customHeight="1" hidden="1">
      <c r="A55" s="11" t="s">
        <v>278</v>
      </c>
      <c r="B55" s="7">
        <v>400</v>
      </c>
      <c r="C55" s="105" t="s">
        <v>64</v>
      </c>
      <c r="D55" s="105" t="s">
        <v>70</v>
      </c>
      <c r="E55" s="105" t="s">
        <v>349</v>
      </c>
      <c r="F55" s="105" t="s">
        <v>279</v>
      </c>
      <c r="G55" s="13">
        <v>0.5</v>
      </c>
      <c r="H55" s="151"/>
    </row>
    <row r="56" spans="1:8" ht="20.25" customHeight="1">
      <c r="A56" s="26" t="s">
        <v>46</v>
      </c>
      <c r="B56" s="15">
        <v>400</v>
      </c>
      <c r="C56" s="116" t="s">
        <v>67</v>
      </c>
      <c r="D56" s="116"/>
      <c r="E56" s="116"/>
      <c r="F56" s="116"/>
      <c r="G56" s="30">
        <f>G57+G65+G76</f>
        <v>3590</v>
      </c>
      <c r="H56" s="30">
        <f>H57+H65+H76</f>
        <v>3627.6000000000004</v>
      </c>
    </row>
    <row r="57" spans="1:8" ht="21.75" customHeight="1">
      <c r="A57" s="11" t="s">
        <v>47</v>
      </c>
      <c r="B57" s="7">
        <v>400</v>
      </c>
      <c r="C57" s="105" t="s">
        <v>67</v>
      </c>
      <c r="D57" s="105" t="s">
        <v>62</v>
      </c>
      <c r="E57" s="105"/>
      <c r="F57" s="105"/>
      <c r="G57" s="13">
        <v>12.4</v>
      </c>
      <c r="H57" s="151">
        <v>12.4</v>
      </c>
    </row>
    <row r="58" spans="1:8" ht="22.5" customHeight="1" hidden="1">
      <c r="A58" s="11" t="s">
        <v>357</v>
      </c>
      <c r="B58" s="7">
        <v>400</v>
      </c>
      <c r="C58" s="105" t="s">
        <v>67</v>
      </c>
      <c r="D58" s="105" t="s">
        <v>62</v>
      </c>
      <c r="E58" s="105" t="s">
        <v>218</v>
      </c>
      <c r="F58" s="105"/>
      <c r="G58" s="13">
        <f>G59+G62</f>
        <v>3</v>
      </c>
      <c r="H58" s="151"/>
    </row>
    <row r="59" spans="1:8" ht="16.5" hidden="1">
      <c r="A59" s="11" t="s">
        <v>92</v>
      </c>
      <c r="B59" s="7">
        <v>400</v>
      </c>
      <c r="C59" s="105" t="s">
        <v>67</v>
      </c>
      <c r="D59" s="105" t="s">
        <v>62</v>
      </c>
      <c r="E59" s="105" t="s">
        <v>219</v>
      </c>
      <c r="F59" s="105"/>
      <c r="G59" s="13">
        <f>G61</f>
        <v>3</v>
      </c>
      <c r="H59" s="151"/>
    </row>
    <row r="60" spans="1:8" ht="16.5" hidden="1">
      <c r="A60" s="19" t="s">
        <v>129</v>
      </c>
      <c r="B60" s="20">
        <v>400</v>
      </c>
      <c r="C60" s="109" t="s">
        <v>67</v>
      </c>
      <c r="D60" s="109" t="s">
        <v>62</v>
      </c>
      <c r="E60" s="109" t="s">
        <v>220</v>
      </c>
      <c r="F60" s="109"/>
      <c r="G60" s="22">
        <f>G61</f>
        <v>3</v>
      </c>
      <c r="H60" s="151"/>
    </row>
    <row r="61" spans="1:8" ht="33" customHeight="1" hidden="1">
      <c r="A61" s="11" t="s">
        <v>257</v>
      </c>
      <c r="B61" s="7">
        <v>400</v>
      </c>
      <c r="C61" s="105" t="s">
        <v>67</v>
      </c>
      <c r="D61" s="105" t="s">
        <v>62</v>
      </c>
      <c r="E61" s="105" t="s">
        <v>220</v>
      </c>
      <c r="F61" s="105" t="s">
        <v>158</v>
      </c>
      <c r="G61" s="13">
        <v>3</v>
      </c>
      <c r="H61" s="151"/>
    </row>
    <row r="62" spans="1:8" ht="51" customHeight="1" hidden="1">
      <c r="A62" s="11" t="s">
        <v>371</v>
      </c>
      <c r="B62" s="7">
        <v>400</v>
      </c>
      <c r="C62" s="105" t="s">
        <v>67</v>
      </c>
      <c r="D62" s="105" t="s">
        <v>62</v>
      </c>
      <c r="E62" s="105" t="s">
        <v>219</v>
      </c>
      <c r="F62" s="105"/>
      <c r="G62" s="13">
        <f>G64</f>
        <v>0</v>
      </c>
      <c r="H62" s="151"/>
    </row>
    <row r="63" spans="1:8" ht="36" customHeight="1" hidden="1">
      <c r="A63" s="23" t="s">
        <v>130</v>
      </c>
      <c r="B63" s="20">
        <v>400</v>
      </c>
      <c r="C63" s="109" t="s">
        <v>67</v>
      </c>
      <c r="D63" s="109" t="s">
        <v>62</v>
      </c>
      <c r="E63" s="109" t="s">
        <v>221</v>
      </c>
      <c r="F63" s="109"/>
      <c r="G63" s="22">
        <f>G64</f>
        <v>0</v>
      </c>
      <c r="H63" s="151"/>
    </row>
    <row r="64" spans="1:8" ht="42.75" customHeight="1" hidden="1">
      <c r="A64" s="11" t="s">
        <v>257</v>
      </c>
      <c r="B64" s="7">
        <v>400</v>
      </c>
      <c r="C64" s="105" t="s">
        <v>67</v>
      </c>
      <c r="D64" s="105" t="s">
        <v>62</v>
      </c>
      <c r="E64" s="105" t="s">
        <v>221</v>
      </c>
      <c r="F64" s="105" t="s">
        <v>158</v>
      </c>
      <c r="G64" s="13"/>
      <c r="H64" s="151"/>
    </row>
    <row r="65" spans="1:8" ht="23.25" customHeight="1">
      <c r="A65" s="11" t="s">
        <v>48</v>
      </c>
      <c r="B65" s="7">
        <v>400</v>
      </c>
      <c r="C65" s="105" t="s">
        <v>67</v>
      </c>
      <c r="D65" s="105" t="s">
        <v>63</v>
      </c>
      <c r="E65" s="105"/>
      <c r="F65" s="105"/>
      <c r="G65" s="13">
        <v>3379.6</v>
      </c>
      <c r="H65" s="151">
        <v>3381.8</v>
      </c>
    </row>
    <row r="66" spans="1:8" ht="21.75" customHeight="1" hidden="1">
      <c r="A66" s="11" t="s">
        <v>49</v>
      </c>
      <c r="B66" s="7">
        <v>400</v>
      </c>
      <c r="C66" s="105" t="s">
        <v>67</v>
      </c>
      <c r="D66" s="105" t="s">
        <v>63</v>
      </c>
      <c r="E66" s="105"/>
      <c r="F66" s="105"/>
      <c r="G66" s="13">
        <f>G70+G67</f>
        <v>72.7</v>
      </c>
      <c r="H66" s="151"/>
    </row>
    <row r="67" spans="1:8" ht="51.75" customHeight="1" hidden="1">
      <c r="A67" s="11" t="s">
        <v>358</v>
      </c>
      <c r="B67" s="7">
        <v>400</v>
      </c>
      <c r="C67" s="105" t="s">
        <v>67</v>
      </c>
      <c r="D67" s="105" t="s">
        <v>63</v>
      </c>
      <c r="E67" s="105" t="s">
        <v>222</v>
      </c>
      <c r="F67" s="105"/>
      <c r="G67" s="13">
        <f>G69</f>
        <v>3</v>
      </c>
      <c r="H67" s="151"/>
    </row>
    <row r="68" spans="1:8" ht="33" customHeight="1" hidden="1">
      <c r="A68" s="24" t="s">
        <v>133</v>
      </c>
      <c r="B68" s="20">
        <v>400</v>
      </c>
      <c r="C68" s="109" t="s">
        <v>67</v>
      </c>
      <c r="D68" s="109" t="s">
        <v>63</v>
      </c>
      <c r="E68" s="109" t="s">
        <v>223</v>
      </c>
      <c r="F68" s="109"/>
      <c r="G68" s="22">
        <f>G69</f>
        <v>3</v>
      </c>
      <c r="H68" s="151"/>
    </row>
    <row r="69" spans="1:8" ht="38.25" customHeight="1" hidden="1">
      <c r="A69" s="11" t="s">
        <v>257</v>
      </c>
      <c r="B69" s="7">
        <v>400</v>
      </c>
      <c r="C69" s="105" t="s">
        <v>67</v>
      </c>
      <c r="D69" s="105" t="s">
        <v>63</v>
      </c>
      <c r="E69" s="105" t="s">
        <v>223</v>
      </c>
      <c r="F69" s="105" t="s">
        <v>158</v>
      </c>
      <c r="G69" s="13">
        <v>3</v>
      </c>
      <c r="H69" s="151"/>
    </row>
    <row r="70" spans="1:8" ht="54" customHeight="1" hidden="1">
      <c r="A70" s="11" t="s">
        <v>359</v>
      </c>
      <c r="B70" s="7">
        <v>400</v>
      </c>
      <c r="C70" s="105" t="s">
        <v>67</v>
      </c>
      <c r="D70" s="105" t="s">
        <v>63</v>
      </c>
      <c r="E70" s="105" t="s">
        <v>224</v>
      </c>
      <c r="F70" s="105"/>
      <c r="G70" s="13">
        <f>G72+G75</f>
        <v>69.7</v>
      </c>
      <c r="H70" s="151"/>
    </row>
    <row r="71" spans="1:8" ht="24" customHeight="1" hidden="1">
      <c r="A71" s="19" t="s">
        <v>134</v>
      </c>
      <c r="B71" s="20">
        <v>400</v>
      </c>
      <c r="C71" s="109" t="s">
        <v>67</v>
      </c>
      <c r="D71" s="109" t="s">
        <v>63</v>
      </c>
      <c r="E71" s="109" t="s">
        <v>225</v>
      </c>
      <c r="F71" s="109"/>
      <c r="G71" s="22">
        <f>G72</f>
        <v>63.7</v>
      </c>
      <c r="H71" s="151"/>
    </row>
    <row r="72" spans="1:8" ht="38.25" customHeight="1" hidden="1">
      <c r="A72" s="11" t="s">
        <v>257</v>
      </c>
      <c r="B72" s="7">
        <v>400</v>
      </c>
      <c r="C72" s="105" t="s">
        <v>67</v>
      </c>
      <c r="D72" s="105" t="s">
        <v>63</v>
      </c>
      <c r="E72" s="105" t="s">
        <v>225</v>
      </c>
      <c r="F72" s="105" t="s">
        <v>158</v>
      </c>
      <c r="G72" s="13">
        <v>63.7</v>
      </c>
      <c r="H72" s="151"/>
    </row>
    <row r="73" spans="1:8" ht="35.25" customHeight="1" hidden="1">
      <c r="A73" s="11" t="s">
        <v>360</v>
      </c>
      <c r="B73" s="7">
        <v>400</v>
      </c>
      <c r="C73" s="105" t="s">
        <v>67</v>
      </c>
      <c r="D73" s="105" t="s">
        <v>63</v>
      </c>
      <c r="E73" s="105" t="s">
        <v>226</v>
      </c>
      <c r="F73" s="105"/>
      <c r="G73" s="13">
        <f>G75</f>
        <v>6</v>
      </c>
      <c r="H73" s="151"/>
    </row>
    <row r="74" spans="1:8" ht="17.25" customHeight="1" hidden="1">
      <c r="A74" s="19" t="s">
        <v>251</v>
      </c>
      <c r="B74" s="20">
        <v>400</v>
      </c>
      <c r="C74" s="109" t="s">
        <v>67</v>
      </c>
      <c r="D74" s="109" t="s">
        <v>63</v>
      </c>
      <c r="E74" s="109" t="s">
        <v>227</v>
      </c>
      <c r="F74" s="109"/>
      <c r="G74" s="22">
        <f>G75</f>
        <v>6</v>
      </c>
      <c r="H74" s="151"/>
    </row>
    <row r="75" spans="1:8" ht="38.25" customHeight="1" hidden="1">
      <c r="A75" s="11" t="s">
        <v>257</v>
      </c>
      <c r="B75" s="7">
        <v>400</v>
      </c>
      <c r="C75" s="105" t="s">
        <v>67</v>
      </c>
      <c r="D75" s="105" t="s">
        <v>63</v>
      </c>
      <c r="E75" s="105" t="s">
        <v>228</v>
      </c>
      <c r="F75" s="105" t="s">
        <v>158</v>
      </c>
      <c r="G75" s="13">
        <v>6</v>
      </c>
      <c r="H75" s="151"/>
    </row>
    <row r="76" spans="1:8" ht="16.5">
      <c r="A76" s="11" t="s">
        <v>50</v>
      </c>
      <c r="B76" s="7">
        <v>400</v>
      </c>
      <c r="C76" s="105" t="s">
        <v>67</v>
      </c>
      <c r="D76" s="105" t="s">
        <v>65</v>
      </c>
      <c r="E76" s="105"/>
      <c r="F76" s="105"/>
      <c r="G76" s="13">
        <v>198</v>
      </c>
      <c r="H76" s="151">
        <v>233.4</v>
      </c>
    </row>
    <row r="77" spans="1:8" ht="16.5" hidden="1">
      <c r="A77" s="9" t="s">
        <v>121</v>
      </c>
      <c r="B77" s="15">
        <v>400</v>
      </c>
      <c r="C77" s="116" t="s">
        <v>67</v>
      </c>
      <c r="D77" s="116" t="s">
        <v>65</v>
      </c>
      <c r="E77" s="116"/>
      <c r="F77" s="116"/>
      <c r="G77" s="30">
        <f>G78+G86+G89+G92+G81</f>
        <v>407</v>
      </c>
      <c r="H77" s="151"/>
    </row>
    <row r="78" spans="1:8" ht="33" hidden="1">
      <c r="A78" s="11" t="s">
        <v>367</v>
      </c>
      <c r="B78" s="7">
        <v>400</v>
      </c>
      <c r="C78" s="105" t="s">
        <v>67</v>
      </c>
      <c r="D78" s="105" t="s">
        <v>65</v>
      </c>
      <c r="E78" s="105" t="s">
        <v>229</v>
      </c>
      <c r="F78" s="105"/>
      <c r="G78" s="13">
        <f>G80</f>
        <v>80</v>
      </c>
      <c r="H78" s="151"/>
    </row>
    <row r="79" spans="1:8" ht="16.5" hidden="1">
      <c r="A79" s="19" t="s">
        <v>135</v>
      </c>
      <c r="B79" s="20">
        <v>400</v>
      </c>
      <c r="C79" s="109" t="s">
        <v>67</v>
      </c>
      <c r="D79" s="109" t="s">
        <v>65</v>
      </c>
      <c r="E79" s="109" t="s">
        <v>230</v>
      </c>
      <c r="F79" s="109"/>
      <c r="G79" s="22">
        <f>G80</f>
        <v>80</v>
      </c>
      <c r="H79" s="151"/>
    </row>
    <row r="80" spans="1:8" ht="38.25" customHeight="1" hidden="1">
      <c r="A80" s="11" t="s">
        <v>257</v>
      </c>
      <c r="B80" s="7">
        <v>400</v>
      </c>
      <c r="C80" s="105" t="s">
        <v>67</v>
      </c>
      <c r="D80" s="105" t="s">
        <v>65</v>
      </c>
      <c r="E80" s="105" t="s">
        <v>230</v>
      </c>
      <c r="F80" s="105" t="s">
        <v>158</v>
      </c>
      <c r="G80" s="13">
        <v>80</v>
      </c>
      <c r="H80" s="151"/>
    </row>
    <row r="81" spans="1:8" ht="69.75" customHeight="1" hidden="1">
      <c r="A81" s="11" t="s">
        <v>362</v>
      </c>
      <c r="B81" s="7">
        <v>400</v>
      </c>
      <c r="C81" s="105" t="s">
        <v>67</v>
      </c>
      <c r="D81" s="105" t="s">
        <v>65</v>
      </c>
      <c r="E81" s="105" t="s">
        <v>231</v>
      </c>
      <c r="F81" s="105"/>
      <c r="G81" s="13">
        <f>G82+G84</f>
        <v>250</v>
      </c>
      <c r="H81" s="151"/>
    </row>
    <row r="82" spans="1:8" ht="24" customHeight="1" hidden="1">
      <c r="A82" s="11" t="s">
        <v>162</v>
      </c>
      <c r="B82" s="7">
        <v>400</v>
      </c>
      <c r="C82" s="105" t="s">
        <v>67</v>
      </c>
      <c r="D82" s="105" t="s">
        <v>65</v>
      </c>
      <c r="E82" s="105" t="s">
        <v>232</v>
      </c>
      <c r="F82" s="105"/>
      <c r="G82" s="13">
        <f>G83</f>
        <v>5</v>
      </c>
      <c r="H82" s="151"/>
    </row>
    <row r="83" spans="1:8" ht="33" customHeight="1" hidden="1">
      <c r="A83" s="11" t="s">
        <v>257</v>
      </c>
      <c r="B83" s="7">
        <v>400</v>
      </c>
      <c r="C83" s="105" t="s">
        <v>67</v>
      </c>
      <c r="D83" s="105" t="s">
        <v>65</v>
      </c>
      <c r="E83" s="105" t="s">
        <v>232</v>
      </c>
      <c r="F83" s="105" t="s">
        <v>158</v>
      </c>
      <c r="G83" s="13">
        <v>5</v>
      </c>
      <c r="H83" s="151"/>
    </row>
    <row r="84" spans="1:8" ht="33" customHeight="1" hidden="1">
      <c r="A84" s="11" t="s">
        <v>185</v>
      </c>
      <c r="B84" s="7">
        <v>400</v>
      </c>
      <c r="C84" s="105" t="s">
        <v>67</v>
      </c>
      <c r="D84" s="105" t="s">
        <v>65</v>
      </c>
      <c r="E84" s="105" t="s">
        <v>281</v>
      </c>
      <c r="F84" s="105"/>
      <c r="G84" s="13">
        <f>G85</f>
        <v>245</v>
      </c>
      <c r="H84" s="151"/>
    </row>
    <row r="85" spans="1:8" ht="33" customHeight="1" hidden="1">
      <c r="A85" s="11" t="s">
        <v>108</v>
      </c>
      <c r="B85" s="7">
        <v>400</v>
      </c>
      <c r="C85" s="105" t="s">
        <v>67</v>
      </c>
      <c r="D85" s="105" t="s">
        <v>65</v>
      </c>
      <c r="E85" s="105" t="s">
        <v>281</v>
      </c>
      <c r="F85" s="105" t="s">
        <v>158</v>
      </c>
      <c r="G85" s="13">
        <v>245</v>
      </c>
      <c r="H85" s="151"/>
    </row>
    <row r="86" spans="1:8" ht="49.5" hidden="1">
      <c r="A86" s="11" t="s">
        <v>363</v>
      </c>
      <c r="B86" s="7">
        <v>400</v>
      </c>
      <c r="C86" s="105" t="s">
        <v>67</v>
      </c>
      <c r="D86" s="105" t="s">
        <v>65</v>
      </c>
      <c r="E86" s="105" t="s">
        <v>233</v>
      </c>
      <c r="F86" s="105"/>
      <c r="G86" s="13">
        <f>G88</f>
        <v>27</v>
      </c>
      <c r="H86" s="151"/>
    </row>
    <row r="87" spans="1:8" ht="16.5" hidden="1">
      <c r="A87" s="19" t="s">
        <v>136</v>
      </c>
      <c r="B87" s="20">
        <v>400</v>
      </c>
      <c r="C87" s="109" t="s">
        <v>67</v>
      </c>
      <c r="D87" s="109" t="s">
        <v>65</v>
      </c>
      <c r="E87" s="109" t="s">
        <v>234</v>
      </c>
      <c r="F87" s="109"/>
      <c r="G87" s="22">
        <f>G88</f>
        <v>27</v>
      </c>
      <c r="H87" s="151"/>
    </row>
    <row r="88" spans="1:8" ht="43.5" customHeight="1" hidden="1">
      <c r="A88" s="11" t="s">
        <v>257</v>
      </c>
      <c r="B88" s="7">
        <v>400</v>
      </c>
      <c r="C88" s="105" t="s">
        <v>67</v>
      </c>
      <c r="D88" s="105" t="s">
        <v>65</v>
      </c>
      <c r="E88" s="105" t="s">
        <v>234</v>
      </c>
      <c r="F88" s="105" t="s">
        <v>158</v>
      </c>
      <c r="G88" s="13">
        <v>27</v>
      </c>
      <c r="H88" s="151"/>
    </row>
    <row r="89" spans="1:8" ht="33" hidden="1">
      <c r="A89" s="11" t="s">
        <v>365</v>
      </c>
      <c r="B89" s="7">
        <v>400</v>
      </c>
      <c r="C89" s="105" t="s">
        <v>67</v>
      </c>
      <c r="D89" s="105" t="s">
        <v>65</v>
      </c>
      <c r="E89" s="105" t="s">
        <v>248</v>
      </c>
      <c r="F89" s="105"/>
      <c r="G89" s="13">
        <f>G91</f>
        <v>15</v>
      </c>
      <c r="H89" s="151"/>
    </row>
    <row r="90" spans="1:8" ht="16.5" hidden="1">
      <c r="A90" s="19" t="s">
        <v>137</v>
      </c>
      <c r="B90" s="20">
        <v>400</v>
      </c>
      <c r="C90" s="109" t="s">
        <v>67</v>
      </c>
      <c r="D90" s="109" t="s">
        <v>65</v>
      </c>
      <c r="E90" s="109" t="s">
        <v>235</v>
      </c>
      <c r="F90" s="109"/>
      <c r="G90" s="22">
        <f>G91</f>
        <v>15</v>
      </c>
      <c r="H90" s="151"/>
    </row>
    <row r="91" spans="1:8" ht="33" hidden="1">
      <c r="A91" s="11" t="s">
        <v>257</v>
      </c>
      <c r="B91" s="7">
        <v>400</v>
      </c>
      <c r="C91" s="105" t="s">
        <v>67</v>
      </c>
      <c r="D91" s="105" t="s">
        <v>65</v>
      </c>
      <c r="E91" s="105" t="s">
        <v>235</v>
      </c>
      <c r="F91" s="105" t="s">
        <v>158</v>
      </c>
      <c r="G91" s="13">
        <v>15</v>
      </c>
      <c r="H91" s="151"/>
    </row>
    <row r="92" spans="1:8" ht="33" hidden="1">
      <c r="A92" s="11" t="s">
        <v>364</v>
      </c>
      <c r="B92" s="7">
        <v>400</v>
      </c>
      <c r="C92" s="105" t="s">
        <v>67</v>
      </c>
      <c r="D92" s="105" t="s">
        <v>65</v>
      </c>
      <c r="E92" s="105" t="s">
        <v>249</v>
      </c>
      <c r="F92" s="105"/>
      <c r="G92" s="13">
        <f>G94</f>
        <v>35</v>
      </c>
      <c r="H92" s="151"/>
    </row>
    <row r="93" spans="1:8" ht="16.5" hidden="1">
      <c r="A93" s="19" t="s">
        <v>138</v>
      </c>
      <c r="B93" s="20">
        <v>400</v>
      </c>
      <c r="C93" s="109" t="s">
        <v>67</v>
      </c>
      <c r="D93" s="109" t="s">
        <v>65</v>
      </c>
      <c r="E93" s="109" t="s">
        <v>236</v>
      </c>
      <c r="F93" s="109"/>
      <c r="G93" s="22">
        <f>G94</f>
        <v>35</v>
      </c>
      <c r="H93" s="151"/>
    </row>
    <row r="94" spans="1:8" ht="33" hidden="1">
      <c r="A94" s="11" t="s">
        <v>257</v>
      </c>
      <c r="B94" s="7">
        <v>400</v>
      </c>
      <c r="C94" s="105" t="s">
        <v>67</v>
      </c>
      <c r="D94" s="105" t="s">
        <v>65</v>
      </c>
      <c r="E94" s="105" t="s">
        <v>236</v>
      </c>
      <c r="F94" s="105" t="s">
        <v>158</v>
      </c>
      <c r="G94" s="13">
        <v>35</v>
      </c>
      <c r="H94" s="151"/>
    </row>
    <row r="95" spans="1:8" ht="21" customHeight="1">
      <c r="A95" s="9" t="s">
        <v>51</v>
      </c>
      <c r="B95" s="15">
        <v>400</v>
      </c>
      <c r="C95" s="116" t="s">
        <v>68</v>
      </c>
      <c r="D95" s="116"/>
      <c r="E95" s="116"/>
      <c r="F95" s="116"/>
      <c r="G95" s="30">
        <f>G96+G116</f>
        <v>3967.1</v>
      </c>
      <c r="H95" s="30">
        <f>H96+H116</f>
        <v>4096</v>
      </c>
    </row>
    <row r="96" spans="1:8" ht="17.25" customHeight="1">
      <c r="A96" s="11" t="s">
        <v>52</v>
      </c>
      <c r="B96" s="7">
        <v>400</v>
      </c>
      <c r="C96" s="105" t="s">
        <v>68</v>
      </c>
      <c r="D96" s="105" t="s">
        <v>62</v>
      </c>
      <c r="E96" s="105"/>
      <c r="F96" s="105"/>
      <c r="G96" s="13">
        <v>2998</v>
      </c>
      <c r="H96" s="151">
        <v>3106.5</v>
      </c>
    </row>
    <row r="97" spans="1:8" ht="37.5" customHeight="1" hidden="1">
      <c r="A97" s="11" t="s">
        <v>368</v>
      </c>
      <c r="B97" s="7">
        <v>400</v>
      </c>
      <c r="C97" s="105" t="s">
        <v>68</v>
      </c>
      <c r="D97" s="105" t="s">
        <v>62</v>
      </c>
      <c r="E97" s="105" t="s">
        <v>237</v>
      </c>
      <c r="F97" s="105"/>
      <c r="G97" s="13">
        <f>G98</f>
        <v>1185</v>
      </c>
      <c r="H97" s="151"/>
    </row>
    <row r="98" spans="1:8" ht="26.25" customHeight="1" hidden="1">
      <c r="A98" s="11" t="s">
        <v>122</v>
      </c>
      <c r="B98" s="7">
        <v>400</v>
      </c>
      <c r="C98" s="105" t="s">
        <v>68</v>
      </c>
      <c r="D98" s="105" t="s">
        <v>62</v>
      </c>
      <c r="E98" s="105" t="s">
        <v>238</v>
      </c>
      <c r="F98" s="105"/>
      <c r="G98" s="13">
        <f>G99</f>
        <v>1185</v>
      </c>
      <c r="H98" s="151"/>
    </row>
    <row r="99" spans="1:8" ht="57" customHeight="1" hidden="1">
      <c r="A99" s="11" t="s">
        <v>123</v>
      </c>
      <c r="B99" s="7">
        <v>400</v>
      </c>
      <c r="C99" s="105" t="s">
        <v>68</v>
      </c>
      <c r="D99" s="105" t="s">
        <v>62</v>
      </c>
      <c r="E99" s="105" t="s">
        <v>238</v>
      </c>
      <c r="F99" s="105" t="s">
        <v>124</v>
      </c>
      <c r="G99" s="13">
        <v>1185</v>
      </c>
      <c r="H99" s="151"/>
    </row>
    <row r="100" spans="1:8" ht="52.5" customHeight="1" hidden="1">
      <c r="A100" s="11" t="s">
        <v>351</v>
      </c>
      <c r="B100" s="7">
        <v>400</v>
      </c>
      <c r="C100" s="105" t="s">
        <v>68</v>
      </c>
      <c r="D100" s="105" t="s">
        <v>62</v>
      </c>
      <c r="E100" s="105" t="s">
        <v>238</v>
      </c>
      <c r="F100" s="105"/>
      <c r="G100" s="13">
        <f>G101+G103+G102</f>
        <v>0</v>
      </c>
      <c r="H100" s="151"/>
    </row>
    <row r="101" spans="1:8" ht="30.75" customHeight="1" hidden="1">
      <c r="A101" s="11" t="s">
        <v>350</v>
      </c>
      <c r="B101" s="7">
        <v>400</v>
      </c>
      <c r="C101" s="105" t="s">
        <v>68</v>
      </c>
      <c r="D101" s="105" t="s">
        <v>62</v>
      </c>
      <c r="E101" s="105" t="s">
        <v>238</v>
      </c>
      <c r="F101" s="105" t="s">
        <v>160</v>
      </c>
      <c r="G101" s="13"/>
      <c r="H101" s="151"/>
    </row>
    <row r="102" spans="1:8" ht="46.5" customHeight="1" hidden="1">
      <c r="A102" s="11" t="s">
        <v>347</v>
      </c>
      <c r="B102" s="7">
        <v>400</v>
      </c>
      <c r="C102" s="105" t="s">
        <v>68</v>
      </c>
      <c r="D102" s="105" t="s">
        <v>62</v>
      </c>
      <c r="E102" s="105" t="s">
        <v>238</v>
      </c>
      <c r="F102" s="105" t="s">
        <v>348</v>
      </c>
      <c r="G102" s="13"/>
      <c r="H102" s="151"/>
    </row>
    <row r="103" spans="1:8" ht="36.75" customHeight="1" hidden="1">
      <c r="A103" s="11" t="s">
        <v>257</v>
      </c>
      <c r="B103" s="7">
        <v>400</v>
      </c>
      <c r="C103" s="105" t="s">
        <v>68</v>
      </c>
      <c r="D103" s="105" t="s">
        <v>62</v>
      </c>
      <c r="E103" s="105" t="s">
        <v>238</v>
      </c>
      <c r="F103" s="105" t="s">
        <v>158</v>
      </c>
      <c r="G103" s="13"/>
      <c r="H103" s="151"/>
    </row>
    <row r="104" spans="1:8" ht="69" customHeight="1" hidden="1">
      <c r="A104" s="11" t="s">
        <v>366</v>
      </c>
      <c r="B104" s="7">
        <v>400</v>
      </c>
      <c r="C104" s="105" t="s">
        <v>68</v>
      </c>
      <c r="D104" s="105" t="s">
        <v>62</v>
      </c>
      <c r="E104" s="105" t="s">
        <v>239</v>
      </c>
      <c r="F104" s="105"/>
      <c r="G104" s="13">
        <f>G106</f>
        <v>2</v>
      </c>
      <c r="H104" s="151"/>
    </row>
    <row r="105" spans="1:8" ht="31.5" customHeight="1" hidden="1">
      <c r="A105" s="25" t="s">
        <v>139</v>
      </c>
      <c r="B105" s="20">
        <v>400</v>
      </c>
      <c r="C105" s="109" t="s">
        <v>68</v>
      </c>
      <c r="D105" s="109" t="s">
        <v>62</v>
      </c>
      <c r="E105" s="109" t="s">
        <v>240</v>
      </c>
      <c r="F105" s="109"/>
      <c r="G105" s="22">
        <f>G106</f>
        <v>2</v>
      </c>
      <c r="H105" s="151"/>
    </row>
    <row r="106" spans="1:8" ht="36.75" customHeight="1" hidden="1">
      <c r="A106" s="11" t="s">
        <v>257</v>
      </c>
      <c r="B106" s="7">
        <v>400</v>
      </c>
      <c r="C106" s="105" t="s">
        <v>68</v>
      </c>
      <c r="D106" s="105" t="s">
        <v>62</v>
      </c>
      <c r="E106" s="105" t="s">
        <v>240</v>
      </c>
      <c r="F106" s="105" t="s">
        <v>158</v>
      </c>
      <c r="G106" s="13">
        <v>2</v>
      </c>
      <c r="H106" s="151"/>
    </row>
    <row r="107" spans="1:8" ht="63" customHeight="1" hidden="1">
      <c r="A107" s="11" t="s">
        <v>103</v>
      </c>
      <c r="B107" s="7">
        <v>400</v>
      </c>
      <c r="C107" s="105" t="s">
        <v>68</v>
      </c>
      <c r="D107" s="105" t="s">
        <v>62</v>
      </c>
      <c r="E107" s="105" t="s">
        <v>205</v>
      </c>
      <c r="F107" s="105"/>
      <c r="G107" s="13">
        <f>G108</f>
        <v>0</v>
      </c>
      <c r="H107" s="151"/>
    </row>
    <row r="108" spans="1:8" ht="33" hidden="1">
      <c r="A108" s="11" t="s">
        <v>142</v>
      </c>
      <c r="B108" s="7">
        <v>400</v>
      </c>
      <c r="C108" s="105" t="s">
        <v>68</v>
      </c>
      <c r="D108" s="105" t="s">
        <v>62</v>
      </c>
      <c r="E108" s="105" t="s">
        <v>206</v>
      </c>
      <c r="F108" s="105"/>
      <c r="G108" s="13">
        <f>G109</f>
        <v>0</v>
      </c>
      <c r="H108" s="151"/>
    </row>
    <row r="109" spans="1:8" ht="47.25" customHeight="1" hidden="1">
      <c r="A109" s="48" t="s">
        <v>141</v>
      </c>
      <c r="B109" s="7">
        <v>400</v>
      </c>
      <c r="C109" s="105" t="s">
        <v>68</v>
      </c>
      <c r="D109" s="105" t="s">
        <v>62</v>
      </c>
      <c r="E109" s="105" t="s">
        <v>277</v>
      </c>
      <c r="F109" s="105"/>
      <c r="G109" s="13">
        <f>G110+G111+G115</f>
        <v>0</v>
      </c>
      <c r="H109" s="151"/>
    </row>
    <row r="110" spans="1:8" ht="19.5" customHeight="1" hidden="1">
      <c r="A110" s="48" t="s">
        <v>255</v>
      </c>
      <c r="B110" s="7">
        <v>400</v>
      </c>
      <c r="C110" s="105" t="s">
        <v>68</v>
      </c>
      <c r="D110" s="105" t="s">
        <v>62</v>
      </c>
      <c r="E110" s="105" t="s">
        <v>277</v>
      </c>
      <c r="F110" s="105" t="s">
        <v>160</v>
      </c>
      <c r="G110" s="13"/>
      <c r="H110" s="151"/>
    </row>
    <row r="111" spans="1:8" ht="27" customHeight="1" hidden="1">
      <c r="A111" s="11" t="s">
        <v>109</v>
      </c>
      <c r="B111" s="7">
        <v>400</v>
      </c>
      <c r="C111" s="105" t="s">
        <v>68</v>
      </c>
      <c r="D111" s="105" t="s">
        <v>62</v>
      </c>
      <c r="E111" s="105" t="s">
        <v>140</v>
      </c>
      <c r="F111" s="105" t="s">
        <v>110</v>
      </c>
      <c r="G111" s="13"/>
      <c r="H111" s="151"/>
    </row>
    <row r="112" spans="1:8" ht="66" customHeight="1" hidden="1">
      <c r="A112" s="64" t="s">
        <v>150</v>
      </c>
      <c r="B112" s="34">
        <v>400</v>
      </c>
      <c r="C112" s="117" t="s">
        <v>68</v>
      </c>
      <c r="D112" s="117" t="s">
        <v>62</v>
      </c>
      <c r="E112" s="117" t="s">
        <v>156</v>
      </c>
      <c r="F112" s="117"/>
      <c r="G112" s="53">
        <f>G113</f>
        <v>0</v>
      </c>
      <c r="H112" s="151"/>
    </row>
    <row r="113" spans="1:8" ht="23.25" customHeight="1" hidden="1">
      <c r="A113" s="34" t="s">
        <v>154</v>
      </c>
      <c r="B113" s="34">
        <v>400</v>
      </c>
      <c r="C113" s="117" t="s">
        <v>68</v>
      </c>
      <c r="D113" s="117" t="s">
        <v>62</v>
      </c>
      <c r="E113" s="117" t="s">
        <v>155</v>
      </c>
      <c r="F113" s="117"/>
      <c r="G113" s="53">
        <f>G114</f>
        <v>0</v>
      </c>
      <c r="H113" s="151"/>
    </row>
    <row r="114" spans="1:8" ht="33" customHeight="1" hidden="1">
      <c r="A114" s="34" t="s">
        <v>108</v>
      </c>
      <c r="B114" s="34">
        <v>400</v>
      </c>
      <c r="C114" s="117" t="s">
        <v>68</v>
      </c>
      <c r="D114" s="117" t="s">
        <v>62</v>
      </c>
      <c r="E114" s="117" t="s">
        <v>155</v>
      </c>
      <c r="F114" s="117" t="s">
        <v>158</v>
      </c>
      <c r="G114" s="53"/>
      <c r="H114" s="151"/>
    </row>
    <row r="115" spans="1:8" ht="48.75" customHeight="1" hidden="1">
      <c r="A115" s="100" t="s">
        <v>347</v>
      </c>
      <c r="B115" s="7">
        <v>400</v>
      </c>
      <c r="C115" s="105" t="s">
        <v>68</v>
      </c>
      <c r="D115" s="105" t="s">
        <v>62</v>
      </c>
      <c r="E115" s="105" t="s">
        <v>277</v>
      </c>
      <c r="F115" s="117" t="s">
        <v>348</v>
      </c>
      <c r="G115" s="53"/>
      <c r="H115" s="151"/>
    </row>
    <row r="116" spans="1:8" ht="22.5" customHeight="1">
      <c r="A116" s="11" t="s">
        <v>53</v>
      </c>
      <c r="B116" s="7">
        <v>400</v>
      </c>
      <c r="C116" s="105" t="s">
        <v>68</v>
      </c>
      <c r="D116" s="105" t="s">
        <v>64</v>
      </c>
      <c r="E116" s="105"/>
      <c r="F116" s="105"/>
      <c r="G116" s="13">
        <v>969.1</v>
      </c>
      <c r="H116" s="151">
        <v>989.5</v>
      </c>
    </row>
    <row r="117" spans="1:8" ht="40.5" customHeight="1" hidden="1">
      <c r="A117" s="11" t="s">
        <v>368</v>
      </c>
      <c r="B117" s="7">
        <v>400</v>
      </c>
      <c r="C117" s="105" t="s">
        <v>68</v>
      </c>
      <c r="D117" s="105" t="s">
        <v>64</v>
      </c>
      <c r="E117" s="105" t="s">
        <v>237</v>
      </c>
      <c r="F117" s="105"/>
      <c r="G117" s="13">
        <f>G118</f>
        <v>520.7</v>
      </c>
      <c r="H117" s="151"/>
    </row>
    <row r="118" spans="1:8" ht="49.5" hidden="1">
      <c r="A118" s="48" t="s">
        <v>143</v>
      </c>
      <c r="B118" s="7">
        <v>400</v>
      </c>
      <c r="C118" s="105" t="s">
        <v>68</v>
      </c>
      <c r="D118" s="105" t="s">
        <v>64</v>
      </c>
      <c r="E118" s="105" t="s">
        <v>237</v>
      </c>
      <c r="F118" s="105"/>
      <c r="G118" s="13">
        <f>G119</f>
        <v>520.7</v>
      </c>
      <c r="H118" s="151"/>
    </row>
    <row r="119" spans="1:8" ht="107.25" customHeight="1" hidden="1">
      <c r="A119" s="11" t="s">
        <v>125</v>
      </c>
      <c r="B119" s="7">
        <v>400</v>
      </c>
      <c r="C119" s="105" t="s">
        <v>68</v>
      </c>
      <c r="D119" s="105" t="s">
        <v>64</v>
      </c>
      <c r="E119" s="105" t="s">
        <v>373</v>
      </c>
      <c r="F119" s="105"/>
      <c r="G119" s="13">
        <f>G120+G122+G123+G121</f>
        <v>520.7</v>
      </c>
      <c r="H119" s="151"/>
    </row>
    <row r="120" spans="1:8" ht="24" customHeight="1" hidden="1">
      <c r="A120" s="11" t="s">
        <v>255</v>
      </c>
      <c r="B120" s="7">
        <v>400</v>
      </c>
      <c r="C120" s="105" t="s">
        <v>68</v>
      </c>
      <c r="D120" s="105" t="s">
        <v>64</v>
      </c>
      <c r="E120" s="105" t="s">
        <v>373</v>
      </c>
      <c r="F120" s="105" t="s">
        <v>160</v>
      </c>
      <c r="G120" s="13">
        <v>337.7</v>
      </c>
      <c r="H120" s="151"/>
    </row>
    <row r="121" spans="1:8" ht="61.5" customHeight="1" hidden="1">
      <c r="A121" s="11" t="s">
        <v>347</v>
      </c>
      <c r="B121" s="7">
        <v>400</v>
      </c>
      <c r="C121" s="105" t="s">
        <v>68</v>
      </c>
      <c r="D121" s="105" t="s">
        <v>64</v>
      </c>
      <c r="E121" s="105" t="s">
        <v>373</v>
      </c>
      <c r="F121" s="105" t="s">
        <v>348</v>
      </c>
      <c r="G121" s="13">
        <v>102</v>
      </c>
      <c r="H121" s="151"/>
    </row>
    <row r="122" spans="1:8" ht="33" hidden="1">
      <c r="A122" s="11" t="s">
        <v>257</v>
      </c>
      <c r="B122" s="7">
        <v>400</v>
      </c>
      <c r="C122" s="105" t="s">
        <v>68</v>
      </c>
      <c r="D122" s="105" t="s">
        <v>64</v>
      </c>
      <c r="E122" s="105" t="s">
        <v>373</v>
      </c>
      <c r="F122" s="105" t="s">
        <v>158</v>
      </c>
      <c r="G122" s="13">
        <v>81</v>
      </c>
      <c r="H122" s="151"/>
    </row>
    <row r="123" spans="1:8" ht="16.5" hidden="1">
      <c r="A123" s="11" t="s">
        <v>259</v>
      </c>
      <c r="B123" s="7">
        <v>400</v>
      </c>
      <c r="C123" s="105" t="s">
        <v>68</v>
      </c>
      <c r="D123" s="105" t="s">
        <v>64</v>
      </c>
      <c r="E123" s="105" t="s">
        <v>241</v>
      </c>
      <c r="F123" s="105" t="s">
        <v>276</v>
      </c>
      <c r="G123" s="13"/>
      <c r="H123" s="151"/>
    </row>
    <row r="124" spans="1:8" ht="21" customHeight="1">
      <c r="A124" s="9" t="s">
        <v>54</v>
      </c>
      <c r="B124" s="15">
        <v>400</v>
      </c>
      <c r="C124" s="116">
        <v>10</v>
      </c>
      <c r="D124" s="105"/>
      <c r="E124" s="105"/>
      <c r="F124" s="105"/>
      <c r="G124" s="30">
        <f>G125+G129+G133</f>
        <v>363.6</v>
      </c>
      <c r="H124" s="30">
        <f>H125+H129+H133</f>
        <v>363.6</v>
      </c>
    </row>
    <row r="125" spans="1:8" ht="16.5">
      <c r="A125" s="11" t="s">
        <v>55</v>
      </c>
      <c r="B125" s="7">
        <v>400</v>
      </c>
      <c r="C125" s="105">
        <v>10</v>
      </c>
      <c r="D125" s="105" t="s">
        <v>62</v>
      </c>
      <c r="E125" s="105"/>
      <c r="F125" s="105"/>
      <c r="G125" s="13">
        <v>363.6</v>
      </c>
      <c r="H125" s="151">
        <v>363.6</v>
      </c>
    </row>
    <row r="126" spans="1:8" ht="33" hidden="1">
      <c r="A126" s="11" t="s">
        <v>101</v>
      </c>
      <c r="B126" s="7">
        <v>400</v>
      </c>
      <c r="C126" s="105">
        <v>10</v>
      </c>
      <c r="D126" s="105" t="s">
        <v>62</v>
      </c>
      <c r="E126" s="105" t="s">
        <v>242</v>
      </c>
      <c r="F126" s="105"/>
      <c r="G126" s="13">
        <f>G127</f>
        <v>111</v>
      </c>
      <c r="H126" s="151"/>
    </row>
    <row r="127" spans="1:8" ht="24" customHeight="1" hidden="1">
      <c r="A127" s="11" t="s">
        <v>56</v>
      </c>
      <c r="B127" s="7">
        <v>400</v>
      </c>
      <c r="C127" s="105">
        <v>10</v>
      </c>
      <c r="D127" s="105" t="s">
        <v>62</v>
      </c>
      <c r="E127" s="105" t="s">
        <v>243</v>
      </c>
      <c r="F127" s="105"/>
      <c r="G127" s="13">
        <f>G128</f>
        <v>111</v>
      </c>
      <c r="H127" s="151"/>
    </row>
    <row r="128" spans="1:8" ht="16.5" hidden="1">
      <c r="A128" s="11" t="s">
        <v>258</v>
      </c>
      <c r="B128" s="7">
        <v>400</v>
      </c>
      <c r="C128" s="105">
        <v>10</v>
      </c>
      <c r="D128" s="105" t="s">
        <v>62</v>
      </c>
      <c r="E128" s="105" t="s">
        <v>243</v>
      </c>
      <c r="F128" s="105" t="s">
        <v>161</v>
      </c>
      <c r="G128" s="13">
        <v>111</v>
      </c>
      <c r="H128" s="151"/>
    </row>
    <row r="129" spans="1:8" ht="16.5" hidden="1">
      <c r="A129" s="9" t="s">
        <v>126</v>
      </c>
      <c r="B129" s="15">
        <v>400</v>
      </c>
      <c r="C129" s="116" t="s">
        <v>73</v>
      </c>
      <c r="D129" s="116" t="s">
        <v>74</v>
      </c>
      <c r="E129" s="116"/>
      <c r="F129" s="116"/>
      <c r="G129" s="30">
        <f>G130</f>
        <v>0</v>
      </c>
      <c r="H129" s="151"/>
    </row>
    <row r="130" spans="1:8" ht="33" hidden="1">
      <c r="A130" s="11" t="s">
        <v>91</v>
      </c>
      <c r="B130" s="7">
        <v>400</v>
      </c>
      <c r="C130" s="105" t="s">
        <v>73</v>
      </c>
      <c r="D130" s="105" t="s">
        <v>74</v>
      </c>
      <c r="E130" s="105" t="s">
        <v>244</v>
      </c>
      <c r="F130" s="105"/>
      <c r="G130" s="13">
        <f>G131</f>
        <v>0</v>
      </c>
      <c r="H130" s="151"/>
    </row>
    <row r="131" spans="1:8" ht="57" customHeight="1" hidden="1">
      <c r="A131" s="11" t="s">
        <v>127</v>
      </c>
      <c r="B131" s="7">
        <v>400</v>
      </c>
      <c r="C131" s="105" t="s">
        <v>73</v>
      </c>
      <c r="D131" s="105" t="s">
        <v>74</v>
      </c>
      <c r="E131" s="105" t="s">
        <v>245</v>
      </c>
      <c r="F131" s="105"/>
      <c r="G131" s="13">
        <f>G132</f>
        <v>0</v>
      </c>
      <c r="H131" s="151"/>
    </row>
    <row r="132" spans="1:8" ht="41.25" customHeight="1" hidden="1">
      <c r="A132" s="11" t="s">
        <v>257</v>
      </c>
      <c r="B132" s="7">
        <v>400</v>
      </c>
      <c r="C132" s="105" t="s">
        <v>73</v>
      </c>
      <c r="D132" s="105" t="s">
        <v>74</v>
      </c>
      <c r="E132" s="105" t="s">
        <v>245</v>
      </c>
      <c r="F132" s="105" t="s">
        <v>158</v>
      </c>
      <c r="G132" s="13"/>
      <c r="H132" s="151"/>
    </row>
    <row r="133" spans="1:8" ht="23.25" customHeight="1" hidden="1">
      <c r="A133" s="11" t="s">
        <v>416</v>
      </c>
      <c r="B133" s="7"/>
      <c r="C133" s="105" t="s">
        <v>73</v>
      </c>
      <c r="D133" s="105" t="s">
        <v>65</v>
      </c>
      <c r="E133" s="105"/>
      <c r="F133" s="105"/>
      <c r="G133" s="13"/>
      <c r="H133" s="151"/>
    </row>
    <row r="134" spans="1:8" ht="22.5" customHeight="1">
      <c r="A134" s="9" t="s">
        <v>57</v>
      </c>
      <c r="B134" s="15">
        <v>400</v>
      </c>
      <c r="C134" s="116">
        <v>11</v>
      </c>
      <c r="D134" s="116"/>
      <c r="E134" s="116"/>
      <c r="F134" s="116"/>
      <c r="G134" s="30">
        <f>G135</f>
        <v>48.8</v>
      </c>
      <c r="H134" s="30">
        <f>H135</f>
        <v>48.8</v>
      </c>
    </row>
    <row r="135" spans="1:8" ht="16.5">
      <c r="A135" s="11" t="s">
        <v>58</v>
      </c>
      <c r="B135" s="7">
        <v>400</v>
      </c>
      <c r="C135" s="105">
        <v>11</v>
      </c>
      <c r="D135" s="105" t="s">
        <v>63</v>
      </c>
      <c r="E135" s="105"/>
      <c r="F135" s="105"/>
      <c r="G135" s="13">
        <v>48.8</v>
      </c>
      <c r="H135" s="151">
        <v>48.8</v>
      </c>
    </row>
    <row r="136" spans="1:8" ht="39.75" customHeight="1" hidden="1">
      <c r="A136" s="11" t="s">
        <v>369</v>
      </c>
      <c r="B136" s="7">
        <v>400</v>
      </c>
      <c r="C136" s="12">
        <v>11</v>
      </c>
      <c r="D136" s="12" t="s">
        <v>63</v>
      </c>
      <c r="E136" s="12" t="s">
        <v>246</v>
      </c>
      <c r="F136" s="12"/>
      <c r="G136" s="13">
        <f>G137</f>
        <v>15</v>
      </c>
      <c r="H136" s="151"/>
    </row>
    <row r="137" spans="1:8" ht="16.5" hidden="1">
      <c r="A137" s="11" t="s">
        <v>59</v>
      </c>
      <c r="B137" s="7">
        <v>400</v>
      </c>
      <c r="C137" s="12">
        <v>11</v>
      </c>
      <c r="D137" s="12" t="s">
        <v>63</v>
      </c>
      <c r="E137" s="12" t="s">
        <v>247</v>
      </c>
      <c r="F137" s="12"/>
      <c r="G137" s="13">
        <f>G138</f>
        <v>15</v>
      </c>
      <c r="H137" s="151"/>
    </row>
    <row r="138" spans="1:8" ht="36" customHeight="1" hidden="1">
      <c r="A138" s="11" t="s">
        <v>257</v>
      </c>
      <c r="B138" s="7">
        <v>400</v>
      </c>
      <c r="C138" s="12">
        <v>11</v>
      </c>
      <c r="D138" s="12" t="s">
        <v>63</v>
      </c>
      <c r="E138" s="12" t="s">
        <v>247</v>
      </c>
      <c r="F138" s="12" t="s">
        <v>158</v>
      </c>
      <c r="G138" s="13">
        <v>15</v>
      </c>
      <c r="H138" s="151"/>
    </row>
    <row r="139" spans="1:8" ht="36" customHeight="1" hidden="1">
      <c r="A139" s="11"/>
      <c r="B139" s="7"/>
      <c r="C139" s="12"/>
      <c r="D139" s="12"/>
      <c r="E139" s="12"/>
      <c r="F139" s="12"/>
      <c r="G139" s="13"/>
      <c r="H139" s="151"/>
    </row>
    <row r="140" spans="1:8" ht="16.5">
      <c r="A140" s="26" t="s">
        <v>181</v>
      </c>
      <c r="B140" s="28">
        <v>400</v>
      </c>
      <c r="C140" s="106" t="s">
        <v>72</v>
      </c>
      <c r="D140" s="105"/>
      <c r="E140" s="12"/>
      <c r="F140" s="12"/>
      <c r="G140" s="30">
        <f>G141</f>
        <v>0</v>
      </c>
      <c r="H140" s="30">
        <f>H141</f>
        <v>0</v>
      </c>
    </row>
    <row r="141" spans="1:8" ht="33" hidden="1">
      <c r="A141" s="11" t="s">
        <v>180</v>
      </c>
      <c r="B141" s="28">
        <v>400</v>
      </c>
      <c r="C141" s="105" t="s">
        <v>72</v>
      </c>
      <c r="D141" s="105" t="s">
        <v>62</v>
      </c>
      <c r="E141" s="12"/>
      <c r="F141" s="12"/>
      <c r="G141" s="13"/>
      <c r="H141" s="151"/>
    </row>
    <row r="142" spans="1:8" ht="49.5" hidden="1">
      <c r="A142" s="11" t="s">
        <v>103</v>
      </c>
      <c r="B142" s="7">
        <v>400</v>
      </c>
      <c r="C142" s="105" t="s">
        <v>72</v>
      </c>
      <c r="D142" s="105" t="s">
        <v>62</v>
      </c>
      <c r="E142" s="12" t="s">
        <v>352</v>
      </c>
      <c r="F142" s="12"/>
      <c r="G142" s="13">
        <f>G143</f>
        <v>0.1</v>
      </c>
      <c r="H142" s="151"/>
    </row>
    <row r="143" spans="1:8" ht="49.5" hidden="1">
      <c r="A143" s="11" t="s">
        <v>104</v>
      </c>
      <c r="B143" s="7">
        <v>400</v>
      </c>
      <c r="C143" s="105" t="s">
        <v>72</v>
      </c>
      <c r="D143" s="105" t="s">
        <v>62</v>
      </c>
      <c r="E143" s="12" t="s">
        <v>353</v>
      </c>
      <c r="F143" s="12"/>
      <c r="G143" s="13">
        <f>G144</f>
        <v>0.1</v>
      </c>
      <c r="H143" s="151"/>
    </row>
    <row r="144" spans="1:8" ht="16.5" hidden="1">
      <c r="A144" s="11" t="s">
        <v>182</v>
      </c>
      <c r="B144" s="7">
        <v>400</v>
      </c>
      <c r="C144" s="105" t="s">
        <v>72</v>
      </c>
      <c r="D144" s="105" t="s">
        <v>62</v>
      </c>
      <c r="E144" s="12" t="s">
        <v>354</v>
      </c>
      <c r="F144" s="12"/>
      <c r="G144" s="13">
        <f>G145</f>
        <v>0.1</v>
      </c>
      <c r="H144" s="151"/>
    </row>
    <row r="145" spans="1:8" ht="16.5" hidden="1">
      <c r="A145" s="11" t="s">
        <v>184</v>
      </c>
      <c r="B145" s="7">
        <v>400</v>
      </c>
      <c r="C145" s="105" t="s">
        <v>72</v>
      </c>
      <c r="D145" s="105" t="s">
        <v>62</v>
      </c>
      <c r="E145" s="12" t="s">
        <v>354</v>
      </c>
      <c r="F145" s="12" t="s">
        <v>183</v>
      </c>
      <c r="G145" s="13">
        <v>0.1</v>
      </c>
      <c r="H145" s="151"/>
    </row>
    <row r="146" spans="1:8" ht="31.5" hidden="1">
      <c r="A146" s="31" t="s">
        <v>187</v>
      </c>
      <c r="B146" s="31">
        <v>400</v>
      </c>
      <c r="C146" s="137" t="s">
        <v>149</v>
      </c>
      <c r="D146" s="137"/>
      <c r="E146" s="32"/>
      <c r="F146" s="32"/>
      <c r="G146" s="52">
        <f>G147</f>
        <v>0</v>
      </c>
      <c r="H146" s="151"/>
    </row>
    <row r="147" spans="1:8" ht="16.5" hidden="1">
      <c r="A147" s="34" t="s">
        <v>188</v>
      </c>
      <c r="B147" s="34">
        <v>400</v>
      </c>
      <c r="C147" s="117" t="s">
        <v>149</v>
      </c>
      <c r="D147" s="117" t="s">
        <v>65</v>
      </c>
      <c r="E147" s="35"/>
      <c r="F147" s="35"/>
      <c r="G147" s="53">
        <f>G148</f>
        <v>0</v>
      </c>
      <c r="H147" s="151"/>
    </row>
    <row r="148" spans="1:8" ht="47.25" hidden="1">
      <c r="A148" s="34" t="s">
        <v>132</v>
      </c>
      <c r="B148" s="34">
        <v>400</v>
      </c>
      <c r="C148" s="117" t="s">
        <v>149</v>
      </c>
      <c r="D148" s="117" t="s">
        <v>65</v>
      </c>
      <c r="E148" s="35" t="s">
        <v>120</v>
      </c>
      <c r="F148" s="35"/>
      <c r="G148" s="53">
        <f>G149</f>
        <v>0</v>
      </c>
      <c r="H148" s="151"/>
    </row>
    <row r="149" spans="1:8" ht="31.5" hidden="1">
      <c r="A149" s="34" t="s">
        <v>133</v>
      </c>
      <c r="B149" s="34">
        <v>400</v>
      </c>
      <c r="C149" s="117" t="s">
        <v>149</v>
      </c>
      <c r="D149" s="117" t="s">
        <v>65</v>
      </c>
      <c r="E149" s="35" t="s">
        <v>131</v>
      </c>
      <c r="F149" s="35"/>
      <c r="G149" s="53">
        <f>G150</f>
        <v>0</v>
      </c>
      <c r="H149" s="151"/>
    </row>
    <row r="150" spans="1:8" ht="16.5" hidden="1">
      <c r="A150" s="34" t="s">
        <v>23</v>
      </c>
      <c r="B150" s="34">
        <v>400</v>
      </c>
      <c r="C150" s="117" t="s">
        <v>149</v>
      </c>
      <c r="D150" s="117" t="s">
        <v>65</v>
      </c>
      <c r="E150" s="35" t="s">
        <v>131</v>
      </c>
      <c r="F150" s="35" t="s">
        <v>189</v>
      </c>
      <c r="G150" s="53"/>
      <c r="H150" s="151"/>
    </row>
    <row r="151" spans="1:8" ht="16.5" hidden="1">
      <c r="A151" s="11"/>
      <c r="B151" s="7"/>
      <c r="C151" s="12"/>
      <c r="D151" s="12"/>
      <c r="E151" s="12"/>
      <c r="F151" s="12"/>
      <c r="G151" s="13"/>
      <c r="H151" s="151"/>
    </row>
    <row r="152" spans="1:8" ht="16.5" hidden="1">
      <c r="A152" s="11"/>
      <c r="B152" s="7"/>
      <c r="C152" s="12"/>
      <c r="D152" s="12"/>
      <c r="E152" s="12"/>
      <c r="F152" s="12"/>
      <c r="G152" s="13"/>
      <c r="H152" s="151"/>
    </row>
    <row r="153" spans="1:8" ht="27" customHeight="1">
      <c r="A153" s="177" t="s">
        <v>60</v>
      </c>
      <c r="B153" s="177"/>
      <c r="C153" s="177"/>
      <c r="D153" s="177"/>
      <c r="E153" s="177"/>
      <c r="F153" s="177"/>
      <c r="G153" s="30">
        <f>G7+G18+G26+G36+G56+G95+G124+G134+G140+G146</f>
        <v>12129.4</v>
      </c>
      <c r="H153" s="30">
        <f>H7+H18+H26+H36+H56+H95+H124+H134+H140+H146</f>
        <v>12145.300000000001</v>
      </c>
    </row>
    <row r="154" spans="1:7" ht="16.5" hidden="1">
      <c r="A154" s="17"/>
      <c r="B154" s="17"/>
      <c r="C154" s="18"/>
      <c r="D154" s="18"/>
      <c r="E154" s="18"/>
      <c r="F154" s="18"/>
      <c r="G154" s="18"/>
    </row>
    <row r="155" spans="1:2" ht="16.5">
      <c r="A155" s="2"/>
      <c r="B155" s="2"/>
    </row>
    <row r="156" spans="1:2" ht="16.5">
      <c r="A156" s="2"/>
      <c r="B156" s="2"/>
    </row>
    <row r="157" spans="1:2" ht="16.5">
      <c r="A157" s="2"/>
      <c r="B157" s="2"/>
    </row>
  </sheetData>
  <sheetProtection/>
  <mergeCells count="5">
    <mergeCell ref="A3:G3"/>
    <mergeCell ref="F4:G4"/>
    <mergeCell ref="A153:F153"/>
    <mergeCell ref="G5:H5"/>
    <mergeCell ref="A1:H1"/>
  </mergeCells>
  <printOptions/>
  <pageMargins left="0.9055118110236221" right="0.5118110236220472" top="0.3937007874015748" bottom="0.5905511811023623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7"/>
  <sheetViews>
    <sheetView zoomScale="77" zoomScaleNormal="77" zoomScaleSheetLayoutView="100" zoomScalePageLayoutView="0" workbookViewId="0" topLeftCell="A1">
      <selection activeCell="L3" sqref="L3"/>
    </sheetView>
  </sheetViews>
  <sheetFormatPr defaultColWidth="9.140625" defaultRowHeight="15"/>
  <cols>
    <col min="1" max="1" width="88.00390625" style="0" customWidth="1"/>
    <col min="2" max="2" width="8.7109375" style="0" hidden="1" customWidth="1"/>
    <col min="3" max="4" width="6.00390625" style="0" hidden="1" customWidth="1"/>
    <col min="5" max="5" width="16.7109375" style="0" customWidth="1"/>
    <col min="6" max="6" width="7.00390625" style="0" customWidth="1"/>
    <col min="7" max="7" width="16.57421875" style="0" customWidth="1"/>
    <col min="8" max="8" width="15.421875" style="0" hidden="1" customWidth="1"/>
  </cols>
  <sheetData>
    <row r="1" spans="1:7" ht="120" customHeight="1">
      <c r="A1" s="171" t="s">
        <v>505</v>
      </c>
      <c r="B1" s="171"/>
      <c r="C1" s="171"/>
      <c r="D1" s="171"/>
      <c r="E1" s="171"/>
      <c r="F1" s="171"/>
      <c r="G1" s="171"/>
    </row>
    <row r="2" spans="1:2" ht="16.5">
      <c r="A2" s="3" t="s">
        <v>32</v>
      </c>
      <c r="B2" s="3"/>
    </row>
    <row r="3" spans="1:7" ht="76.5" customHeight="1">
      <c r="A3" s="168" t="s">
        <v>445</v>
      </c>
      <c r="B3" s="174"/>
      <c r="C3" s="174"/>
      <c r="D3" s="174"/>
      <c r="E3" s="174"/>
      <c r="F3" s="174"/>
      <c r="G3" s="174"/>
    </row>
    <row r="4" spans="6:7" ht="15.75" customHeight="1">
      <c r="F4" s="175" t="s">
        <v>61</v>
      </c>
      <c r="G4" s="175"/>
    </row>
    <row r="5" spans="1:7" ht="16.5">
      <c r="A5" s="14" t="s">
        <v>33</v>
      </c>
      <c r="B5" s="14" t="s">
        <v>69</v>
      </c>
      <c r="C5" s="14" t="s">
        <v>34</v>
      </c>
      <c r="D5" s="14" t="s">
        <v>35</v>
      </c>
      <c r="E5" s="38" t="s">
        <v>36</v>
      </c>
      <c r="F5" s="14" t="s">
        <v>254</v>
      </c>
      <c r="G5" s="14" t="s">
        <v>3</v>
      </c>
    </row>
    <row r="6" spans="1:7" ht="33" hidden="1">
      <c r="A6" s="11" t="s">
        <v>108</v>
      </c>
      <c r="B6" s="7">
        <v>400</v>
      </c>
      <c r="C6" s="12" t="s">
        <v>63</v>
      </c>
      <c r="D6" s="12" t="s">
        <v>65</v>
      </c>
      <c r="E6" s="12" t="s">
        <v>114</v>
      </c>
      <c r="F6" s="12" t="s">
        <v>158</v>
      </c>
      <c r="G6" s="13"/>
    </row>
    <row r="7" spans="1:7" ht="30.75" customHeight="1">
      <c r="A7" s="73" t="s">
        <v>260</v>
      </c>
      <c r="B7" s="7"/>
      <c r="C7" s="12"/>
      <c r="D7" s="12"/>
      <c r="E7" s="12"/>
      <c r="F7" s="12"/>
      <c r="G7" s="30">
        <f>G8+G13+G16+G19+G28+G32+G38+G41+G52+G55+G58+G61+G66+G69+G82</f>
        <v>11374.1</v>
      </c>
    </row>
    <row r="8" spans="1:7" ht="40.5" customHeight="1">
      <c r="A8" s="73" t="s">
        <v>489</v>
      </c>
      <c r="B8" s="28">
        <v>400</v>
      </c>
      <c r="C8" s="27">
        <v>10</v>
      </c>
      <c r="D8" s="27" t="s">
        <v>62</v>
      </c>
      <c r="E8" s="27" t="s">
        <v>242</v>
      </c>
      <c r="F8" s="27"/>
      <c r="G8" s="30">
        <f>G9+G11</f>
        <v>363.6</v>
      </c>
    </row>
    <row r="9" spans="1:7" ht="27" customHeight="1">
      <c r="A9" s="74" t="s">
        <v>56</v>
      </c>
      <c r="B9" s="7">
        <v>400</v>
      </c>
      <c r="C9" s="12">
        <v>10</v>
      </c>
      <c r="D9" s="12" t="s">
        <v>62</v>
      </c>
      <c r="E9" s="12" t="s">
        <v>243</v>
      </c>
      <c r="F9" s="12"/>
      <c r="G9" s="13">
        <f>G10</f>
        <v>363.6</v>
      </c>
    </row>
    <row r="10" spans="1:7" ht="23.25" customHeight="1">
      <c r="A10" s="74" t="s">
        <v>258</v>
      </c>
      <c r="B10" s="7">
        <v>400</v>
      </c>
      <c r="C10" s="12">
        <v>10</v>
      </c>
      <c r="D10" s="12" t="s">
        <v>62</v>
      </c>
      <c r="E10" s="12" t="s">
        <v>243</v>
      </c>
      <c r="F10" s="12" t="s">
        <v>161</v>
      </c>
      <c r="G10" s="13">
        <v>363.6</v>
      </c>
    </row>
    <row r="11" spans="1:7" ht="61.5" customHeight="1" hidden="1">
      <c r="A11" s="11" t="s">
        <v>420</v>
      </c>
      <c r="B11" s="7"/>
      <c r="C11" s="12"/>
      <c r="D11" s="12"/>
      <c r="E11" s="138" t="s">
        <v>417</v>
      </c>
      <c r="F11" s="12"/>
      <c r="G11" s="13">
        <f>G12</f>
        <v>0</v>
      </c>
    </row>
    <row r="12" spans="1:7" ht="41.25" customHeight="1" hidden="1">
      <c r="A12" s="11" t="s">
        <v>418</v>
      </c>
      <c r="B12" s="7"/>
      <c r="C12" s="12"/>
      <c r="D12" s="12"/>
      <c r="E12" s="138" t="s">
        <v>417</v>
      </c>
      <c r="F12" s="12" t="s">
        <v>419</v>
      </c>
      <c r="G12" s="13"/>
    </row>
    <row r="13" spans="1:7" ht="51.75" customHeight="1">
      <c r="A13" s="73" t="s">
        <v>478</v>
      </c>
      <c r="B13" s="28">
        <v>400</v>
      </c>
      <c r="C13" s="27" t="s">
        <v>64</v>
      </c>
      <c r="D13" s="27">
        <v>12</v>
      </c>
      <c r="E13" s="27" t="s">
        <v>216</v>
      </c>
      <c r="F13" s="27"/>
      <c r="G13" s="30">
        <f>G14</f>
        <v>10</v>
      </c>
    </row>
    <row r="14" spans="1:7" ht="24.75" customHeight="1">
      <c r="A14" s="74" t="s">
        <v>119</v>
      </c>
      <c r="B14" s="7">
        <v>400</v>
      </c>
      <c r="C14" s="12" t="s">
        <v>64</v>
      </c>
      <c r="D14" s="12">
        <v>12</v>
      </c>
      <c r="E14" s="12" t="s">
        <v>217</v>
      </c>
      <c r="F14" s="12"/>
      <c r="G14" s="13">
        <f>G15</f>
        <v>10</v>
      </c>
    </row>
    <row r="15" spans="1:7" ht="33.75" customHeight="1">
      <c r="A15" s="74" t="s">
        <v>257</v>
      </c>
      <c r="B15" s="7">
        <v>400</v>
      </c>
      <c r="C15" s="12" t="s">
        <v>64</v>
      </c>
      <c r="D15" s="12">
        <v>12</v>
      </c>
      <c r="E15" s="12" t="s">
        <v>217</v>
      </c>
      <c r="F15" s="12" t="s">
        <v>158</v>
      </c>
      <c r="G15" s="13">
        <v>10</v>
      </c>
    </row>
    <row r="16" spans="1:7" ht="52.5" customHeight="1">
      <c r="A16" s="73" t="s">
        <v>486</v>
      </c>
      <c r="B16" s="28">
        <v>400</v>
      </c>
      <c r="C16" s="27" t="s">
        <v>68</v>
      </c>
      <c r="D16" s="27" t="s">
        <v>62</v>
      </c>
      <c r="E16" s="27" t="s">
        <v>239</v>
      </c>
      <c r="F16" s="27"/>
      <c r="G16" s="30">
        <f>G18</f>
        <v>5</v>
      </c>
    </row>
    <row r="17" spans="1:7" s="37" customFormat="1" ht="36" customHeight="1">
      <c r="A17" s="75" t="s">
        <v>139</v>
      </c>
      <c r="B17" s="68">
        <v>400</v>
      </c>
      <c r="C17" s="69" t="s">
        <v>68</v>
      </c>
      <c r="D17" s="69" t="s">
        <v>62</v>
      </c>
      <c r="E17" s="69" t="s">
        <v>240</v>
      </c>
      <c r="F17" s="69"/>
      <c r="G17" s="70">
        <f>G18</f>
        <v>5</v>
      </c>
    </row>
    <row r="18" spans="1:7" ht="36.75" customHeight="1">
      <c r="A18" s="74" t="s">
        <v>257</v>
      </c>
      <c r="B18" s="7">
        <v>400</v>
      </c>
      <c r="C18" s="12" t="s">
        <v>68</v>
      </c>
      <c r="D18" s="12" t="s">
        <v>62</v>
      </c>
      <c r="E18" s="12" t="s">
        <v>240</v>
      </c>
      <c r="F18" s="12" t="s">
        <v>158</v>
      </c>
      <c r="G18" s="13">
        <v>5</v>
      </c>
    </row>
    <row r="19" spans="1:7" ht="57.75" customHeight="1">
      <c r="A19" s="76" t="s">
        <v>477</v>
      </c>
      <c r="B19" s="28">
        <v>400</v>
      </c>
      <c r="C19" s="27" t="s">
        <v>65</v>
      </c>
      <c r="D19" s="27" t="s">
        <v>66</v>
      </c>
      <c r="E19" s="27" t="s">
        <v>211</v>
      </c>
      <c r="F19" s="27"/>
      <c r="G19" s="30">
        <f>G20+G21+G26</f>
        <v>475.8</v>
      </c>
    </row>
    <row r="20" spans="1:7" ht="33" customHeight="1">
      <c r="A20" s="74" t="s">
        <v>116</v>
      </c>
      <c r="B20" s="7">
        <v>400</v>
      </c>
      <c r="C20" s="12" t="s">
        <v>65</v>
      </c>
      <c r="D20" s="12" t="s">
        <v>66</v>
      </c>
      <c r="E20" s="12" t="s">
        <v>212</v>
      </c>
      <c r="F20" s="12"/>
      <c r="G20" s="13">
        <f>G22</f>
        <v>127.8</v>
      </c>
    </row>
    <row r="21" spans="1:7" ht="25.5" customHeight="1">
      <c r="A21" s="74" t="s">
        <v>117</v>
      </c>
      <c r="B21" s="7">
        <v>400</v>
      </c>
      <c r="C21" s="12" t="s">
        <v>65</v>
      </c>
      <c r="D21" s="12" t="s">
        <v>66</v>
      </c>
      <c r="E21" s="12" t="s">
        <v>214</v>
      </c>
      <c r="F21" s="12"/>
      <c r="G21" s="13">
        <f>G24</f>
        <v>348</v>
      </c>
    </row>
    <row r="22" spans="1:7" ht="33">
      <c r="A22" s="74" t="s">
        <v>128</v>
      </c>
      <c r="B22" s="7">
        <v>400</v>
      </c>
      <c r="C22" s="12" t="s">
        <v>65</v>
      </c>
      <c r="D22" s="12" t="s">
        <v>66</v>
      </c>
      <c r="E22" s="12" t="s">
        <v>250</v>
      </c>
      <c r="F22" s="12"/>
      <c r="G22" s="13">
        <f>G23</f>
        <v>127.8</v>
      </c>
    </row>
    <row r="23" spans="1:7" ht="33" customHeight="1">
      <c r="A23" s="74" t="s">
        <v>257</v>
      </c>
      <c r="B23" s="7">
        <v>400</v>
      </c>
      <c r="C23" s="12" t="s">
        <v>65</v>
      </c>
      <c r="D23" s="12" t="s">
        <v>66</v>
      </c>
      <c r="E23" s="12" t="s">
        <v>213</v>
      </c>
      <c r="F23" s="12" t="s">
        <v>158</v>
      </c>
      <c r="G23" s="13">
        <v>127.8</v>
      </c>
    </row>
    <row r="24" spans="1:7" ht="41.25" customHeight="1">
      <c r="A24" s="74" t="s">
        <v>118</v>
      </c>
      <c r="B24" s="7">
        <v>400</v>
      </c>
      <c r="C24" s="12" t="s">
        <v>65</v>
      </c>
      <c r="D24" s="12" t="s">
        <v>66</v>
      </c>
      <c r="E24" s="12" t="s">
        <v>215</v>
      </c>
      <c r="F24" s="12"/>
      <c r="G24" s="13">
        <f>G25</f>
        <v>348</v>
      </c>
    </row>
    <row r="25" spans="1:7" ht="33.75" customHeight="1">
      <c r="A25" s="74" t="s">
        <v>257</v>
      </c>
      <c r="B25" s="7">
        <v>400</v>
      </c>
      <c r="C25" s="12" t="s">
        <v>65</v>
      </c>
      <c r="D25" s="12" t="s">
        <v>66</v>
      </c>
      <c r="E25" s="12" t="s">
        <v>215</v>
      </c>
      <c r="F25" s="12" t="s">
        <v>158</v>
      </c>
      <c r="G25" s="13">
        <v>348</v>
      </c>
    </row>
    <row r="26" spans="1:7" ht="27.75" customHeight="1" hidden="1">
      <c r="A26" s="11" t="s">
        <v>425</v>
      </c>
      <c r="B26" s="7"/>
      <c r="C26" s="12"/>
      <c r="D26" s="12"/>
      <c r="E26" s="138" t="s">
        <v>426</v>
      </c>
      <c r="F26" s="12"/>
      <c r="G26" s="13">
        <f>G27</f>
        <v>0</v>
      </c>
    </row>
    <row r="27" spans="1:7" ht="33.75" customHeight="1" hidden="1">
      <c r="A27" s="11" t="s">
        <v>257</v>
      </c>
      <c r="B27" s="7"/>
      <c r="C27" s="12"/>
      <c r="D27" s="12"/>
      <c r="E27" s="138" t="s">
        <v>426</v>
      </c>
      <c r="F27" s="12" t="s">
        <v>158</v>
      </c>
      <c r="G27" s="13"/>
    </row>
    <row r="28" spans="1:7" ht="26.25" customHeight="1">
      <c r="A28" s="73" t="s">
        <v>479</v>
      </c>
      <c r="B28" s="28">
        <v>400</v>
      </c>
      <c r="C28" s="27" t="s">
        <v>67</v>
      </c>
      <c r="D28" s="27" t="s">
        <v>62</v>
      </c>
      <c r="E28" s="27" t="s">
        <v>218</v>
      </c>
      <c r="F28" s="27"/>
      <c r="G28" s="30">
        <f>G29</f>
        <v>11.7</v>
      </c>
    </row>
    <row r="29" spans="1:7" ht="24.75" customHeight="1">
      <c r="A29" s="74" t="s">
        <v>92</v>
      </c>
      <c r="B29" s="7">
        <v>400</v>
      </c>
      <c r="C29" s="12" t="s">
        <v>67</v>
      </c>
      <c r="D29" s="12" t="s">
        <v>62</v>
      </c>
      <c r="E29" s="12" t="s">
        <v>219</v>
      </c>
      <c r="F29" s="12"/>
      <c r="G29" s="13">
        <f>G30</f>
        <v>11.7</v>
      </c>
    </row>
    <row r="30" spans="1:7" ht="25.5" customHeight="1">
      <c r="A30" s="77" t="s">
        <v>129</v>
      </c>
      <c r="B30" s="20">
        <v>400</v>
      </c>
      <c r="C30" s="21" t="s">
        <v>67</v>
      </c>
      <c r="D30" s="21" t="s">
        <v>62</v>
      </c>
      <c r="E30" s="21" t="s">
        <v>220</v>
      </c>
      <c r="F30" s="21"/>
      <c r="G30" s="22">
        <f>G31</f>
        <v>11.7</v>
      </c>
    </row>
    <row r="31" spans="1:8" ht="39.75" customHeight="1">
      <c r="A31" s="74" t="s">
        <v>257</v>
      </c>
      <c r="B31" s="7">
        <v>400</v>
      </c>
      <c r="C31" s="12" t="s">
        <v>67</v>
      </c>
      <c r="D31" s="12" t="s">
        <v>62</v>
      </c>
      <c r="E31" s="12" t="s">
        <v>220</v>
      </c>
      <c r="F31" s="12" t="s">
        <v>158</v>
      </c>
      <c r="G31" s="13">
        <v>11.7</v>
      </c>
      <c r="H31">
        <v>115132.62</v>
      </c>
    </row>
    <row r="32" spans="1:7" ht="54" customHeight="1">
      <c r="A32" s="73" t="s">
        <v>481</v>
      </c>
      <c r="B32" s="28">
        <v>400</v>
      </c>
      <c r="C32" s="27" t="s">
        <v>67</v>
      </c>
      <c r="D32" s="27" t="s">
        <v>63</v>
      </c>
      <c r="E32" s="27" t="s">
        <v>224</v>
      </c>
      <c r="F32" s="27"/>
      <c r="G32" s="30">
        <f>G34+G37</f>
        <v>3556</v>
      </c>
    </row>
    <row r="33" spans="1:7" ht="36" customHeight="1">
      <c r="A33" s="74" t="s">
        <v>482</v>
      </c>
      <c r="B33" s="7">
        <v>400</v>
      </c>
      <c r="C33" s="12" t="s">
        <v>67</v>
      </c>
      <c r="D33" s="12" t="s">
        <v>63</v>
      </c>
      <c r="E33" s="12" t="s">
        <v>226</v>
      </c>
      <c r="F33" s="12"/>
      <c r="G33" s="13">
        <f>G36</f>
        <v>233</v>
      </c>
    </row>
    <row r="34" spans="1:7" ht="28.5" customHeight="1">
      <c r="A34" s="77" t="s">
        <v>134</v>
      </c>
      <c r="B34" s="20">
        <v>400</v>
      </c>
      <c r="C34" s="21" t="s">
        <v>67</v>
      </c>
      <c r="D34" s="21" t="s">
        <v>63</v>
      </c>
      <c r="E34" s="21" t="s">
        <v>225</v>
      </c>
      <c r="F34" s="21"/>
      <c r="G34" s="22">
        <f>G35</f>
        <v>3323</v>
      </c>
    </row>
    <row r="35" spans="1:8" ht="33">
      <c r="A35" s="74" t="s">
        <v>257</v>
      </c>
      <c r="B35" s="7">
        <v>400</v>
      </c>
      <c r="C35" s="12" t="s">
        <v>67</v>
      </c>
      <c r="D35" s="12" t="s">
        <v>63</v>
      </c>
      <c r="E35" s="12" t="s">
        <v>225</v>
      </c>
      <c r="F35" s="12" t="s">
        <v>158</v>
      </c>
      <c r="G35" s="13">
        <v>3323</v>
      </c>
      <c r="H35">
        <v>5465.41</v>
      </c>
    </row>
    <row r="36" spans="1:7" ht="16.5">
      <c r="A36" s="77" t="s">
        <v>251</v>
      </c>
      <c r="B36" s="20">
        <v>400</v>
      </c>
      <c r="C36" s="21" t="s">
        <v>67</v>
      </c>
      <c r="D36" s="21" t="s">
        <v>63</v>
      </c>
      <c r="E36" s="21" t="s">
        <v>227</v>
      </c>
      <c r="F36" s="21"/>
      <c r="G36" s="22">
        <f>G37</f>
        <v>233</v>
      </c>
    </row>
    <row r="37" spans="1:7" ht="38.25" customHeight="1">
      <c r="A37" s="74" t="s">
        <v>257</v>
      </c>
      <c r="B37" s="7">
        <v>400</v>
      </c>
      <c r="C37" s="12" t="s">
        <v>67</v>
      </c>
      <c r="D37" s="12" t="s">
        <v>63</v>
      </c>
      <c r="E37" s="12" t="s">
        <v>228</v>
      </c>
      <c r="F37" s="12" t="s">
        <v>158</v>
      </c>
      <c r="G37" s="13">
        <v>233</v>
      </c>
    </row>
    <row r="38" spans="1:7" ht="33" hidden="1">
      <c r="A38" s="73" t="s">
        <v>431</v>
      </c>
      <c r="B38" s="28">
        <v>400</v>
      </c>
      <c r="C38" s="27" t="s">
        <v>67</v>
      </c>
      <c r="D38" s="27" t="s">
        <v>65</v>
      </c>
      <c r="E38" s="27" t="s">
        <v>229</v>
      </c>
      <c r="F38" s="27"/>
      <c r="G38" s="30">
        <f>G40</f>
        <v>0</v>
      </c>
    </row>
    <row r="39" spans="1:7" ht="24" customHeight="1" hidden="1">
      <c r="A39" s="77" t="s">
        <v>135</v>
      </c>
      <c r="B39" s="20">
        <v>400</v>
      </c>
      <c r="C39" s="21" t="s">
        <v>67</v>
      </c>
      <c r="D39" s="21" t="s">
        <v>65</v>
      </c>
      <c r="E39" s="21" t="s">
        <v>230</v>
      </c>
      <c r="F39" s="21"/>
      <c r="G39" s="22">
        <f>G40</f>
        <v>0</v>
      </c>
    </row>
    <row r="40" spans="1:7" ht="33" customHeight="1" hidden="1">
      <c r="A40" s="74" t="s">
        <v>257</v>
      </c>
      <c r="B40" s="7">
        <v>400</v>
      </c>
      <c r="C40" s="12" t="s">
        <v>67</v>
      </c>
      <c r="D40" s="12" t="s">
        <v>65</v>
      </c>
      <c r="E40" s="12" t="s">
        <v>230</v>
      </c>
      <c r="F40" s="12" t="s">
        <v>158</v>
      </c>
      <c r="G40" s="13"/>
    </row>
    <row r="41" spans="1:7" ht="33">
      <c r="A41" s="73" t="s">
        <v>490</v>
      </c>
      <c r="B41" s="28">
        <v>400</v>
      </c>
      <c r="C41" s="27" t="s">
        <v>68</v>
      </c>
      <c r="D41" s="27" t="s">
        <v>62</v>
      </c>
      <c r="E41" s="27" t="s">
        <v>237</v>
      </c>
      <c r="F41" s="27"/>
      <c r="G41" s="30">
        <f>G42+G47</f>
        <v>3671.3999999999996</v>
      </c>
    </row>
    <row r="42" spans="1:7" ht="16.5">
      <c r="A42" s="74" t="s">
        <v>122</v>
      </c>
      <c r="B42" s="7">
        <v>400</v>
      </c>
      <c r="C42" s="12" t="s">
        <v>68</v>
      </c>
      <c r="D42" s="12" t="s">
        <v>62</v>
      </c>
      <c r="E42" s="12" t="s">
        <v>238</v>
      </c>
      <c r="F42" s="12"/>
      <c r="G42" s="13">
        <f>G43+G44+G45+G46</f>
        <v>2727.1</v>
      </c>
    </row>
    <row r="43" spans="1:7" ht="52.5" customHeight="1">
      <c r="A43" s="74" t="s">
        <v>123</v>
      </c>
      <c r="B43" s="7">
        <v>400</v>
      </c>
      <c r="C43" s="12" t="s">
        <v>68</v>
      </c>
      <c r="D43" s="12" t="s">
        <v>62</v>
      </c>
      <c r="E43" s="12" t="s">
        <v>238</v>
      </c>
      <c r="F43" s="12" t="s">
        <v>124</v>
      </c>
      <c r="G43" s="13">
        <v>2727.1</v>
      </c>
    </row>
    <row r="44" spans="1:7" ht="29.25" customHeight="1" hidden="1">
      <c r="A44" s="74" t="s">
        <v>255</v>
      </c>
      <c r="B44" s="7"/>
      <c r="C44" s="12"/>
      <c r="D44" s="12"/>
      <c r="E44" s="12" t="s">
        <v>238</v>
      </c>
      <c r="F44" s="12" t="s">
        <v>160</v>
      </c>
      <c r="G44" s="13"/>
    </row>
    <row r="45" spans="1:7" ht="42.75" customHeight="1" hidden="1">
      <c r="A45" s="74" t="s">
        <v>347</v>
      </c>
      <c r="B45" s="7"/>
      <c r="C45" s="12"/>
      <c r="D45" s="12"/>
      <c r="E45" s="12" t="s">
        <v>238</v>
      </c>
      <c r="F45" s="12" t="s">
        <v>348</v>
      </c>
      <c r="G45" s="13"/>
    </row>
    <row r="46" spans="1:7" ht="40.5" customHeight="1" hidden="1">
      <c r="A46" s="74" t="s">
        <v>257</v>
      </c>
      <c r="B46" s="7"/>
      <c r="C46" s="12"/>
      <c r="D46" s="12"/>
      <c r="E46" s="12" t="s">
        <v>238</v>
      </c>
      <c r="F46" s="12" t="s">
        <v>158</v>
      </c>
      <c r="G46" s="13"/>
    </row>
    <row r="47" spans="1:7" ht="75" customHeight="1">
      <c r="A47" s="74" t="s">
        <v>125</v>
      </c>
      <c r="B47" s="7"/>
      <c r="C47" s="12"/>
      <c r="D47" s="12"/>
      <c r="E47" s="12" t="s">
        <v>373</v>
      </c>
      <c r="F47" s="12"/>
      <c r="G47" s="13">
        <f>G48+G49+G50+G51</f>
        <v>944.3</v>
      </c>
    </row>
    <row r="48" spans="1:7" ht="16.5">
      <c r="A48" s="74" t="s">
        <v>255</v>
      </c>
      <c r="B48" s="7">
        <v>400</v>
      </c>
      <c r="C48" s="12" t="s">
        <v>68</v>
      </c>
      <c r="D48" s="12" t="s">
        <v>64</v>
      </c>
      <c r="E48" s="12" t="s">
        <v>373</v>
      </c>
      <c r="F48" s="12" t="s">
        <v>160</v>
      </c>
      <c r="G48" s="13">
        <v>553.4</v>
      </c>
    </row>
    <row r="49" spans="1:7" ht="39" customHeight="1">
      <c r="A49" s="74" t="s">
        <v>347</v>
      </c>
      <c r="B49" s="7"/>
      <c r="C49" s="12"/>
      <c r="D49" s="12"/>
      <c r="E49" s="12" t="s">
        <v>373</v>
      </c>
      <c r="F49" s="12" t="s">
        <v>348</v>
      </c>
      <c r="G49" s="13">
        <v>167.1</v>
      </c>
    </row>
    <row r="50" spans="1:8" ht="33">
      <c r="A50" s="74" t="s">
        <v>257</v>
      </c>
      <c r="B50" s="7">
        <v>400</v>
      </c>
      <c r="C50" s="12" t="s">
        <v>68</v>
      </c>
      <c r="D50" s="12" t="s">
        <v>64</v>
      </c>
      <c r="E50" s="12" t="s">
        <v>373</v>
      </c>
      <c r="F50" s="12" t="s">
        <v>158</v>
      </c>
      <c r="G50" s="13">
        <v>223.8</v>
      </c>
      <c r="H50">
        <v>12166.09</v>
      </c>
    </row>
    <row r="51" spans="1:7" ht="16.5" hidden="1">
      <c r="A51" s="11" t="s">
        <v>272</v>
      </c>
      <c r="B51" s="14">
        <v>400</v>
      </c>
      <c r="C51" s="105" t="s">
        <v>68</v>
      </c>
      <c r="D51" s="105" t="s">
        <v>64</v>
      </c>
      <c r="E51" s="138" t="s">
        <v>373</v>
      </c>
      <c r="F51" s="105" t="s">
        <v>273</v>
      </c>
      <c r="G51" s="13"/>
    </row>
    <row r="52" spans="1:7" ht="33">
      <c r="A52" s="73" t="s">
        <v>483</v>
      </c>
      <c r="B52" s="28">
        <v>400</v>
      </c>
      <c r="C52" s="27" t="s">
        <v>67</v>
      </c>
      <c r="D52" s="27" t="s">
        <v>65</v>
      </c>
      <c r="E52" s="27" t="s">
        <v>248</v>
      </c>
      <c r="F52" s="27"/>
      <c r="G52" s="30">
        <f>G54</f>
        <v>171.2</v>
      </c>
    </row>
    <row r="53" spans="1:7" ht="26.25" customHeight="1">
      <c r="A53" s="77" t="s">
        <v>137</v>
      </c>
      <c r="B53" s="20">
        <v>400</v>
      </c>
      <c r="C53" s="21" t="s">
        <v>67</v>
      </c>
      <c r="D53" s="21" t="s">
        <v>65</v>
      </c>
      <c r="E53" s="21" t="s">
        <v>235</v>
      </c>
      <c r="F53" s="21"/>
      <c r="G53" s="22">
        <f>G54</f>
        <v>171.2</v>
      </c>
    </row>
    <row r="54" spans="1:8" ht="33">
      <c r="A54" s="74" t="s">
        <v>257</v>
      </c>
      <c r="B54" s="7">
        <v>400</v>
      </c>
      <c r="C54" s="12" t="s">
        <v>67</v>
      </c>
      <c r="D54" s="12" t="s">
        <v>65</v>
      </c>
      <c r="E54" s="12" t="s">
        <v>235</v>
      </c>
      <c r="F54" s="12" t="s">
        <v>158</v>
      </c>
      <c r="G54" s="13">
        <v>171.2</v>
      </c>
      <c r="H54">
        <v>1380445.8</v>
      </c>
    </row>
    <row r="55" spans="1:7" ht="34.5" customHeight="1">
      <c r="A55" s="73" t="s">
        <v>484</v>
      </c>
      <c r="B55" s="28">
        <v>400</v>
      </c>
      <c r="C55" s="27" t="s">
        <v>67</v>
      </c>
      <c r="D55" s="27" t="s">
        <v>65</v>
      </c>
      <c r="E55" s="27" t="s">
        <v>249</v>
      </c>
      <c r="F55" s="27"/>
      <c r="G55" s="30">
        <f>G56</f>
        <v>117.5</v>
      </c>
    </row>
    <row r="56" spans="1:7" ht="23.25" customHeight="1">
      <c r="A56" s="77" t="s">
        <v>138</v>
      </c>
      <c r="B56" s="20">
        <v>400</v>
      </c>
      <c r="C56" s="21" t="s">
        <v>67</v>
      </c>
      <c r="D56" s="21" t="s">
        <v>65</v>
      </c>
      <c r="E56" s="21" t="s">
        <v>236</v>
      </c>
      <c r="F56" s="21"/>
      <c r="G56" s="22">
        <f>G57</f>
        <v>117.5</v>
      </c>
    </row>
    <row r="57" spans="1:7" ht="32.25" customHeight="1">
      <c r="A57" s="74" t="s">
        <v>257</v>
      </c>
      <c r="B57" s="7">
        <v>400</v>
      </c>
      <c r="C57" s="12" t="s">
        <v>67</v>
      </c>
      <c r="D57" s="12" t="s">
        <v>65</v>
      </c>
      <c r="E57" s="12" t="s">
        <v>236</v>
      </c>
      <c r="F57" s="12" t="s">
        <v>158</v>
      </c>
      <c r="G57" s="13">
        <v>117.5</v>
      </c>
    </row>
    <row r="58" spans="1:7" ht="38.25" customHeight="1">
      <c r="A58" s="73" t="s">
        <v>434</v>
      </c>
      <c r="B58" s="28">
        <v>400</v>
      </c>
      <c r="C58" s="27">
        <v>11</v>
      </c>
      <c r="D58" s="27" t="s">
        <v>63</v>
      </c>
      <c r="E58" s="27" t="s">
        <v>246</v>
      </c>
      <c r="F58" s="27"/>
      <c r="G58" s="30">
        <f>G59</f>
        <v>46.8</v>
      </c>
    </row>
    <row r="59" spans="1:7" ht="27.75" customHeight="1">
      <c r="A59" s="74" t="s">
        <v>59</v>
      </c>
      <c r="B59" s="7">
        <v>400</v>
      </c>
      <c r="C59" s="12">
        <v>11</v>
      </c>
      <c r="D59" s="12" t="s">
        <v>63</v>
      </c>
      <c r="E59" s="12" t="s">
        <v>247</v>
      </c>
      <c r="F59" s="12"/>
      <c r="G59" s="13">
        <f>G60</f>
        <v>46.8</v>
      </c>
    </row>
    <row r="60" spans="1:7" ht="35.25" customHeight="1">
      <c r="A60" s="74" t="s">
        <v>257</v>
      </c>
      <c r="B60" s="7">
        <v>400</v>
      </c>
      <c r="C60" s="12">
        <v>11</v>
      </c>
      <c r="D60" s="12" t="s">
        <v>63</v>
      </c>
      <c r="E60" s="12" t="s">
        <v>247</v>
      </c>
      <c r="F60" s="12" t="s">
        <v>158</v>
      </c>
      <c r="G60" s="13">
        <v>46.8</v>
      </c>
    </row>
    <row r="61" spans="1:7" ht="63" customHeight="1">
      <c r="A61" s="73" t="s">
        <v>488</v>
      </c>
      <c r="B61" s="28">
        <v>400</v>
      </c>
      <c r="C61" s="27" t="s">
        <v>67</v>
      </c>
      <c r="D61" s="27" t="s">
        <v>65</v>
      </c>
      <c r="E61" s="27" t="s">
        <v>233</v>
      </c>
      <c r="F61" s="27"/>
      <c r="G61" s="30">
        <f>G63+G65</f>
        <v>749</v>
      </c>
    </row>
    <row r="62" spans="1:7" ht="24" customHeight="1" hidden="1">
      <c r="A62" s="77" t="s">
        <v>136</v>
      </c>
      <c r="B62" s="20">
        <v>400</v>
      </c>
      <c r="C62" s="21" t="s">
        <v>67</v>
      </c>
      <c r="D62" s="21" t="s">
        <v>65</v>
      </c>
      <c r="E62" s="21" t="s">
        <v>234</v>
      </c>
      <c r="F62" s="21"/>
      <c r="G62" s="22">
        <f>G63</f>
        <v>0</v>
      </c>
    </row>
    <row r="63" spans="1:7" ht="37.5" customHeight="1" hidden="1">
      <c r="A63" s="74" t="s">
        <v>257</v>
      </c>
      <c r="B63" s="7">
        <v>400</v>
      </c>
      <c r="C63" s="12" t="s">
        <v>67</v>
      </c>
      <c r="D63" s="12" t="s">
        <v>65</v>
      </c>
      <c r="E63" s="12" t="s">
        <v>234</v>
      </c>
      <c r="F63" s="12" t="s">
        <v>158</v>
      </c>
      <c r="G63" s="13"/>
    </row>
    <row r="64" spans="1:7" ht="23.25" customHeight="1">
      <c r="A64" s="77" t="s">
        <v>136</v>
      </c>
      <c r="B64" s="20">
        <v>400</v>
      </c>
      <c r="C64" s="21" t="s">
        <v>67</v>
      </c>
      <c r="D64" s="21" t="s">
        <v>65</v>
      </c>
      <c r="E64" s="21" t="s">
        <v>372</v>
      </c>
      <c r="F64" s="21"/>
      <c r="G64" s="13">
        <f>G65</f>
        <v>749</v>
      </c>
    </row>
    <row r="65" spans="1:7" ht="37.5" customHeight="1">
      <c r="A65" s="74" t="s">
        <v>257</v>
      </c>
      <c r="B65" s="7">
        <v>400</v>
      </c>
      <c r="C65" s="12" t="s">
        <v>67</v>
      </c>
      <c r="D65" s="12" t="s">
        <v>65</v>
      </c>
      <c r="E65" s="12" t="s">
        <v>372</v>
      </c>
      <c r="F65" s="12" t="s">
        <v>158</v>
      </c>
      <c r="G65" s="13">
        <v>749</v>
      </c>
    </row>
    <row r="66" spans="1:8" ht="42" customHeight="1">
      <c r="A66" s="73" t="s">
        <v>480</v>
      </c>
      <c r="B66" s="28">
        <v>400</v>
      </c>
      <c r="C66" s="27" t="s">
        <v>67</v>
      </c>
      <c r="D66" s="27" t="s">
        <v>63</v>
      </c>
      <c r="E66" s="27" t="s">
        <v>222</v>
      </c>
      <c r="F66" s="27"/>
      <c r="G66" s="30">
        <f>G68</f>
        <v>120</v>
      </c>
      <c r="H66">
        <v>18792.88</v>
      </c>
    </row>
    <row r="67" spans="1:7" ht="36.75" customHeight="1">
      <c r="A67" s="78" t="s">
        <v>133</v>
      </c>
      <c r="B67" s="20">
        <v>400</v>
      </c>
      <c r="C67" s="21" t="s">
        <v>67</v>
      </c>
      <c r="D67" s="21" t="s">
        <v>63</v>
      </c>
      <c r="E67" s="21" t="s">
        <v>223</v>
      </c>
      <c r="F67" s="21"/>
      <c r="G67" s="22">
        <f>G68</f>
        <v>120</v>
      </c>
    </row>
    <row r="68" spans="1:7" ht="33">
      <c r="A68" s="74" t="s">
        <v>257</v>
      </c>
      <c r="B68" s="7">
        <v>400</v>
      </c>
      <c r="C68" s="12" t="s">
        <v>67</v>
      </c>
      <c r="D68" s="12" t="s">
        <v>63</v>
      </c>
      <c r="E68" s="12" t="s">
        <v>223</v>
      </c>
      <c r="F68" s="12" t="s">
        <v>158</v>
      </c>
      <c r="G68" s="13">
        <v>120</v>
      </c>
    </row>
    <row r="69" spans="1:8" ht="49.5" hidden="1">
      <c r="A69" s="73" t="s">
        <v>432</v>
      </c>
      <c r="B69" s="28">
        <v>400</v>
      </c>
      <c r="C69" s="27" t="s">
        <v>67</v>
      </c>
      <c r="D69" s="27" t="s">
        <v>65</v>
      </c>
      <c r="E69" s="27" t="s">
        <v>231</v>
      </c>
      <c r="F69" s="27"/>
      <c r="G69" s="30">
        <f>G70+G72+G74+G76+G78+G80</f>
        <v>0</v>
      </c>
      <c r="H69">
        <v>8955</v>
      </c>
    </row>
    <row r="70" spans="1:7" ht="20.25" customHeight="1" hidden="1">
      <c r="A70" s="11" t="s">
        <v>162</v>
      </c>
      <c r="B70" s="7"/>
      <c r="C70" s="12"/>
      <c r="D70" s="12"/>
      <c r="E70" s="105" t="s">
        <v>232</v>
      </c>
      <c r="F70" s="12"/>
      <c r="G70" s="13">
        <f>G71</f>
        <v>0</v>
      </c>
    </row>
    <row r="71" spans="1:7" ht="33" hidden="1">
      <c r="A71" s="11" t="s">
        <v>257</v>
      </c>
      <c r="B71" s="7"/>
      <c r="C71" s="12"/>
      <c r="D71" s="12"/>
      <c r="E71" s="105" t="s">
        <v>232</v>
      </c>
      <c r="F71" s="12" t="s">
        <v>158</v>
      </c>
      <c r="G71" s="13"/>
    </row>
    <row r="72" spans="1:7" ht="33" hidden="1">
      <c r="A72" s="11" t="s">
        <v>408</v>
      </c>
      <c r="B72" s="7"/>
      <c r="C72" s="12"/>
      <c r="D72" s="12"/>
      <c r="E72" s="105" t="s">
        <v>406</v>
      </c>
      <c r="F72" s="12"/>
      <c r="G72" s="13">
        <f>G73</f>
        <v>0</v>
      </c>
    </row>
    <row r="73" spans="1:7" ht="49.5" hidden="1">
      <c r="A73" s="11" t="s">
        <v>407</v>
      </c>
      <c r="B73" s="7"/>
      <c r="C73" s="12"/>
      <c r="D73" s="12"/>
      <c r="E73" s="105" t="s">
        <v>406</v>
      </c>
      <c r="F73" s="12" t="s">
        <v>158</v>
      </c>
      <c r="G73" s="13"/>
    </row>
    <row r="74" spans="1:7" ht="36" customHeight="1" hidden="1">
      <c r="A74" s="11" t="s">
        <v>162</v>
      </c>
      <c r="B74" s="7"/>
      <c r="C74" s="12"/>
      <c r="D74" s="12"/>
      <c r="E74" s="105" t="s">
        <v>280</v>
      </c>
      <c r="F74" s="12"/>
      <c r="G74" s="13">
        <f>G75</f>
        <v>0</v>
      </c>
    </row>
    <row r="75" spans="1:7" ht="59.25" customHeight="1" hidden="1">
      <c r="A75" s="131" t="s">
        <v>400</v>
      </c>
      <c r="B75" s="7"/>
      <c r="C75" s="12"/>
      <c r="D75" s="12"/>
      <c r="E75" s="105" t="s">
        <v>280</v>
      </c>
      <c r="F75" s="12" t="s">
        <v>399</v>
      </c>
      <c r="G75" s="13"/>
    </row>
    <row r="76" spans="1:7" ht="59.25" customHeight="1" hidden="1">
      <c r="A76" s="11" t="s">
        <v>401</v>
      </c>
      <c r="B76" s="7"/>
      <c r="C76" s="12"/>
      <c r="D76" s="12"/>
      <c r="E76" s="105" t="s">
        <v>349</v>
      </c>
      <c r="F76" s="12"/>
      <c r="G76" s="13">
        <f>G77</f>
        <v>0</v>
      </c>
    </row>
    <row r="77" spans="1:7" ht="57" customHeight="1" hidden="1">
      <c r="A77" s="131" t="s">
        <v>402</v>
      </c>
      <c r="B77" s="7"/>
      <c r="C77" s="12"/>
      <c r="D77" s="12"/>
      <c r="E77" s="105" t="s">
        <v>349</v>
      </c>
      <c r="F77" s="12" t="s">
        <v>399</v>
      </c>
      <c r="G77" s="13"/>
    </row>
    <row r="78" spans="1:7" ht="29.25" customHeight="1" hidden="1">
      <c r="A78" s="11" t="s">
        <v>162</v>
      </c>
      <c r="B78" s="7"/>
      <c r="C78" s="12"/>
      <c r="D78" s="12"/>
      <c r="E78" s="105" t="s">
        <v>232</v>
      </c>
      <c r="F78" s="12"/>
      <c r="G78" s="13">
        <f>G79</f>
        <v>0</v>
      </c>
    </row>
    <row r="79" spans="1:7" ht="46.5" customHeight="1" hidden="1">
      <c r="A79" s="11" t="s">
        <v>257</v>
      </c>
      <c r="B79" s="7"/>
      <c r="C79" s="12"/>
      <c r="D79" s="12"/>
      <c r="E79" s="105" t="s">
        <v>232</v>
      </c>
      <c r="F79" s="12" t="s">
        <v>158</v>
      </c>
      <c r="G79" s="13"/>
    </row>
    <row r="80" spans="1:7" ht="30.75" customHeight="1" hidden="1">
      <c r="A80" s="11" t="s">
        <v>403</v>
      </c>
      <c r="B80" s="7"/>
      <c r="C80" s="12"/>
      <c r="D80" s="12"/>
      <c r="E80" s="105" t="s">
        <v>281</v>
      </c>
      <c r="F80" s="12"/>
      <c r="G80" s="13">
        <f>G81</f>
        <v>0</v>
      </c>
    </row>
    <row r="81" spans="1:7" ht="36" customHeight="1" hidden="1">
      <c r="A81" s="11" t="s">
        <v>257</v>
      </c>
      <c r="B81" s="7"/>
      <c r="C81" s="12"/>
      <c r="D81" s="12"/>
      <c r="E81" s="105" t="s">
        <v>281</v>
      </c>
      <c r="F81" s="12" t="s">
        <v>158</v>
      </c>
      <c r="G81" s="13"/>
    </row>
    <row r="82" spans="1:7" ht="49.5" customHeight="1">
      <c r="A82" s="79" t="s">
        <v>491</v>
      </c>
      <c r="B82" s="15"/>
      <c r="C82" s="4"/>
      <c r="D82" s="5"/>
      <c r="E82" s="29" t="s">
        <v>374</v>
      </c>
      <c r="F82" s="29"/>
      <c r="G82" s="39">
        <f>G83+G91</f>
        <v>2076.1</v>
      </c>
    </row>
    <row r="83" spans="1:7" ht="39.75" customHeight="1">
      <c r="A83" s="80" t="s">
        <v>104</v>
      </c>
      <c r="B83" s="15"/>
      <c r="C83" s="4"/>
      <c r="D83" s="5"/>
      <c r="E83" s="5" t="s">
        <v>375</v>
      </c>
      <c r="F83" s="5"/>
      <c r="G83" s="8">
        <f>G84</f>
        <v>1657.5</v>
      </c>
    </row>
    <row r="84" spans="1:7" ht="16.5" customHeight="1">
      <c r="A84" s="80" t="s">
        <v>107</v>
      </c>
      <c r="B84" s="15"/>
      <c r="C84" s="4"/>
      <c r="D84" s="5"/>
      <c r="E84" s="5" t="s">
        <v>376</v>
      </c>
      <c r="F84" s="5"/>
      <c r="G84" s="8">
        <f>G85+G86+G87+G88+G89+G90</f>
        <v>1657.5</v>
      </c>
    </row>
    <row r="85" spans="1:7" ht="16.5" customHeight="1">
      <c r="A85" s="74" t="s">
        <v>256</v>
      </c>
      <c r="B85" s="15"/>
      <c r="C85" s="4"/>
      <c r="D85" s="5"/>
      <c r="E85" s="12" t="s">
        <v>376</v>
      </c>
      <c r="F85" s="12" t="s">
        <v>157</v>
      </c>
      <c r="G85" s="13">
        <v>713.9</v>
      </c>
    </row>
    <row r="86" spans="1:7" ht="66" customHeight="1">
      <c r="A86" s="74" t="s">
        <v>345</v>
      </c>
      <c r="B86" s="15"/>
      <c r="C86" s="4"/>
      <c r="D86" s="5"/>
      <c r="E86" s="12" t="s">
        <v>376</v>
      </c>
      <c r="F86" s="12" t="s">
        <v>344</v>
      </c>
      <c r="G86" s="13">
        <v>215.6</v>
      </c>
    </row>
    <row r="87" spans="1:7" ht="16.5" customHeight="1">
      <c r="A87" s="74" t="s">
        <v>257</v>
      </c>
      <c r="B87" s="15"/>
      <c r="C87" s="4"/>
      <c r="D87" s="5"/>
      <c r="E87" s="12" t="s">
        <v>376</v>
      </c>
      <c r="F87" s="12" t="s">
        <v>158</v>
      </c>
      <c r="G87" s="13">
        <v>688</v>
      </c>
    </row>
    <row r="88" spans="1:7" ht="16.5" customHeight="1">
      <c r="A88" s="74" t="s">
        <v>259</v>
      </c>
      <c r="B88" s="15"/>
      <c r="C88" s="4"/>
      <c r="D88" s="5"/>
      <c r="E88" s="12" t="s">
        <v>376</v>
      </c>
      <c r="F88" s="12" t="s">
        <v>159</v>
      </c>
      <c r="G88" s="13">
        <v>40</v>
      </c>
    </row>
    <row r="89" spans="1:7" ht="16.5" customHeight="1" hidden="1">
      <c r="A89" s="11" t="s">
        <v>272</v>
      </c>
      <c r="B89" s="15"/>
      <c r="C89" s="4"/>
      <c r="D89" s="5"/>
      <c r="E89" s="12" t="s">
        <v>376</v>
      </c>
      <c r="F89" s="12" t="s">
        <v>273</v>
      </c>
      <c r="G89" s="13"/>
    </row>
    <row r="90" spans="1:7" ht="16.5" customHeight="1" hidden="1">
      <c r="A90" s="11" t="s">
        <v>398</v>
      </c>
      <c r="B90" s="15"/>
      <c r="C90" s="4"/>
      <c r="D90" s="5"/>
      <c r="E90" s="12" t="s">
        <v>376</v>
      </c>
      <c r="F90" s="12" t="s">
        <v>276</v>
      </c>
      <c r="G90" s="13"/>
    </row>
    <row r="91" spans="1:7" ht="75.75" customHeight="1">
      <c r="A91" s="74" t="s">
        <v>125</v>
      </c>
      <c r="B91" s="7">
        <v>400</v>
      </c>
      <c r="C91" s="5" t="s">
        <v>62</v>
      </c>
      <c r="D91" s="5" t="s">
        <v>72</v>
      </c>
      <c r="E91" s="5" t="s">
        <v>374</v>
      </c>
      <c r="F91" s="12"/>
      <c r="G91" s="13">
        <f>G92+G93+G94</f>
        <v>418.6</v>
      </c>
    </row>
    <row r="92" spans="1:7" ht="16.5" customHeight="1">
      <c r="A92" s="81" t="s">
        <v>379</v>
      </c>
      <c r="B92" s="7">
        <v>400</v>
      </c>
      <c r="C92" s="12" t="s">
        <v>62</v>
      </c>
      <c r="D92" s="12" t="s">
        <v>72</v>
      </c>
      <c r="E92" s="12" t="s">
        <v>381</v>
      </c>
      <c r="F92" s="66" t="s">
        <v>160</v>
      </c>
      <c r="G92" s="13">
        <v>321.5</v>
      </c>
    </row>
    <row r="93" spans="1:7" ht="16.5" customHeight="1">
      <c r="A93" s="81" t="s">
        <v>347</v>
      </c>
      <c r="B93" s="7">
        <v>400</v>
      </c>
      <c r="C93" s="12" t="s">
        <v>62</v>
      </c>
      <c r="D93" s="12" t="s">
        <v>72</v>
      </c>
      <c r="E93" s="12" t="s">
        <v>381</v>
      </c>
      <c r="F93" s="66" t="s">
        <v>348</v>
      </c>
      <c r="G93" s="13">
        <v>97.1</v>
      </c>
    </row>
    <row r="94" spans="1:7" ht="16.5" customHeight="1" hidden="1">
      <c r="A94" s="74" t="s">
        <v>257</v>
      </c>
      <c r="B94" s="7">
        <v>400</v>
      </c>
      <c r="C94" s="12" t="s">
        <v>62</v>
      </c>
      <c r="D94" s="12" t="s">
        <v>72</v>
      </c>
      <c r="E94" s="12" t="s">
        <v>376</v>
      </c>
      <c r="F94" s="12" t="s">
        <v>158</v>
      </c>
      <c r="G94" s="13"/>
    </row>
    <row r="95" spans="1:7" ht="55.5" customHeight="1">
      <c r="A95" s="79" t="s">
        <v>103</v>
      </c>
      <c r="B95" s="28">
        <v>400</v>
      </c>
      <c r="C95" s="29" t="s">
        <v>62</v>
      </c>
      <c r="D95" s="29" t="s">
        <v>63</v>
      </c>
      <c r="E95" s="29" t="s">
        <v>205</v>
      </c>
      <c r="F95" s="29"/>
      <c r="G95" s="39">
        <f>G96+G100+G102+G105+G125</f>
        <v>740.5</v>
      </c>
    </row>
    <row r="96" spans="1:7" ht="45.75" customHeight="1">
      <c r="A96" s="80" t="s">
        <v>104</v>
      </c>
      <c r="B96" s="7">
        <v>400</v>
      </c>
      <c r="C96" s="5" t="s">
        <v>62</v>
      </c>
      <c r="D96" s="5" t="s">
        <v>63</v>
      </c>
      <c r="E96" s="5" t="s">
        <v>206</v>
      </c>
      <c r="F96" s="5"/>
      <c r="G96" s="8">
        <f>G97</f>
        <v>601.1</v>
      </c>
    </row>
    <row r="97" spans="1:7" ht="16.5">
      <c r="A97" s="80" t="s">
        <v>105</v>
      </c>
      <c r="B97" s="7">
        <v>400</v>
      </c>
      <c r="C97" s="5" t="s">
        <v>62</v>
      </c>
      <c r="D97" s="5" t="s">
        <v>63</v>
      </c>
      <c r="E97" s="5" t="s">
        <v>207</v>
      </c>
      <c r="F97" s="5"/>
      <c r="G97" s="8">
        <f>G98+G99</f>
        <v>601.1</v>
      </c>
    </row>
    <row r="98" spans="1:7" ht="20.25" customHeight="1">
      <c r="A98" s="74" t="s">
        <v>256</v>
      </c>
      <c r="B98" s="7">
        <v>400</v>
      </c>
      <c r="C98" s="12" t="s">
        <v>62</v>
      </c>
      <c r="D98" s="12" t="s">
        <v>63</v>
      </c>
      <c r="E98" s="12" t="s">
        <v>207</v>
      </c>
      <c r="F98" s="12" t="s">
        <v>157</v>
      </c>
      <c r="G98" s="13">
        <v>461.7</v>
      </c>
    </row>
    <row r="99" spans="1:7" ht="60" customHeight="1">
      <c r="A99" s="74" t="s">
        <v>346</v>
      </c>
      <c r="B99" s="7"/>
      <c r="C99" s="12"/>
      <c r="D99" s="12"/>
      <c r="E99" s="12" t="s">
        <v>207</v>
      </c>
      <c r="F99" s="12" t="s">
        <v>344</v>
      </c>
      <c r="G99" s="13">
        <v>139.4</v>
      </c>
    </row>
    <row r="100" spans="1:7" ht="16.5">
      <c r="A100" s="80" t="s">
        <v>111</v>
      </c>
      <c r="B100" s="15">
        <v>400</v>
      </c>
      <c r="C100" s="5" t="s">
        <v>62</v>
      </c>
      <c r="D100" s="5" t="s">
        <v>102</v>
      </c>
      <c r="E100" s="5" t="s">
        <v>209</v>
      </c>
      <c r="F100" s="5"/>
      <c r="G100" s="8">
        <f>G101</f>
        <v>15</v>
      </c>
    </row>
    <row r="101" spans="1:7" ht="16.5">
      <c r="A101" s="74" t="s">
        <v>112</v>
      </c>
      <c r="B101" s="7">
        <v>400</v>
      </c>
      <c r="C101" s="12" t="s">
        <v>62</v>
      </c>
      <c r="D101" s="12">
        <v>11</v>
      </c>
      <c r="E101" s="12" t="s">
        <v>209</v>
      </c>
      <c r="F101" s="12" t="s">
        <v>113</v>
      </c>
      <c r="G101" s="13">
        <v>15</v>
      </c>
    </row>
    <row r="102" spans="1:7" ht="33" hidden="1">
      <c r="A102" s="74" t="s">
        <v>104</v>
      </c>
      <c r="B102" s="7"/>
      <c r="C102" s="12"/>
      <c r="D102" s="12"/>
      <c r="E102" s="12" t="s">
        <v>282</v>
      </c>
      <c r="F102" s="12"/>
      <c r="G102" s="13">
        <f>G103</f>
        <v>0</v>
      </c>
    </row>
    <row r="103" spans="1:7" ht="16.5" hidden="1">
      <c r="A103" s="74" t="s">
        <v>153</v>
      </c>
      <c r="B103" s="7"/>
      <c r="C103" s="12"/>
      <c r="D103" s="12"/>
      <c r="E103" s="12" t="s">
        <v>282</v>
      </c>
      <c r="F103" s="12"/>
      <c r="G103" s="13">
        <f>G104</f>
        <v>0</v>
      </c>
    </row>
    <row r="104" spans="1:7" ht="33" hidden="1">
      <c r="A104" s="74" t="s">
        <v>257</v>
      </c>
      <c r="B104" s="7"/>
      <c r="C104" s="12"/>
      <c r="D104" s="12"/>
      <c r="E104" s="12" t="s">
        <v>282</v>
      </c>
      <c r="F104" s="12" t="s">
        <v>158</v>
      </c>
      <c r="G104" s="13"/>
    </row>
    <row r="105" spans="1:7" ht="33">
      <c r="A105" s="7" t="s">
        <v>42</v>
      </c>
      <c r="B105" s="7">
        <v>400</v>
      </c>
      <c r="C105" s="5" t="s">
        <v>63</v>
      </c>
      <c r="D105" s="5" t="s">
        <v>65</v>
      </c>
      <c r="E105" s="5" t="s">
        <v>210</v>
      </c>
      <c r="F105" s="5"/>
      <c r="G105" s="8">
        <f>G106+G107</f>
        <v>124.4</v>
      </c>
    </row>
    <row r="106" spans="1:7" ht="24" customHeight="1">
      <c r="A106" s="11" t="s">
        <v>256</v>
      </c>
      <c r="B106" s="7">
        <v>400</v>
      </c>
      <c r="C106" s="12" t="s">
        <v>63</v>
      </c>
      <c r="D106" s="12" t="s">
        <v>65</v>
      </c>
      <c r="E106" s="12" t="s">
        <v>210</v>
      </c>
      <c r="F106" s="12" t="s">
        <v>157</v>
      </c>
      <c r="G106" s="13">
        <v>95.5</v>
      </c>
    </row>
    <row r="107" spans="1:7" ht="51" customHeight="1">
      <c r="A107" s="11" t="s">
        <v>346</v>
      </c>
      <c r="B107" s="7"/>
      <c r="C107" s="12"/>
      <c r="D107" s="12"/>
      <c r="E107" s="12" t="s">
        <v>210</v>
      </c>
      <c r="F107" s="12" t="s">
        <v>344</v>
      </c>
      <c r="G107" s="13">
        <v>28.9</v>
      </c>
    </row>
    <row r="108" spans="1:7" ht="16.5" hidden="1">
      <c r="A108" s="11" t="s">
        <v>148</v>
      </c>
      <c r="B108" s="7">
        <v>400</v>
      </c>
      <c r="C108" s="12" t="s">
        <v>64</v>
      </c>
      <c r="D108" s="12" t="s">
        <v>66</v>
      </c>
      <c r="E108" s="12" t="s">
        <v>253</v>
      </c>
      <c r="F108" s="12"/>
      <c r="G108" s="13">
        <f>G109</f>
        <v>0</v>
      </c>
    </row>
    <row r="109" spans="1:7" ht="33" hidden="1">
      <c r="A109" s="11" t="s">
        <v>108</v>
      </c>
      <c r="B109" s="7">
        <v>400</v>
      </c>
      <c r="C109" s="12" t="s">
        <v>64</v>
      </c>
      <c r="D109" s="12" t="s">
        <v>66</v>
      </c>
      <c r="E109" s="12" t="s">
        <v>253</v>
      </c>
      <c r="F109" s="12" t="s">
        <v>158</v>
      </c>
      <c r="G109" s="13"/>
    </row>
    <row r="110" spans="1:7" ht="33.75" customHeight="1" hidden="1">
      <c r="A110" s="48" t="s">
        <v>143</v>
      </c>
      <c r="B110" s="7">
        <v>400</v>
      </c>
      <c r="C110" s="12" t="s">
        <v>68</v>
      </c>
      <c r="D110" s="12" t="s">
        <v>64</v>
      </c>
      <c r="E110" s="12" t="s">
        <v>206</v>
      </c>
      <c r="F110" s="12"/>
      <c r="G110" s="13">
        <f>G111</f>
        <v>0</v>
      </c>
    </row>
    <row r="111" spans="1:7" ht="85.5" customHeight="1" hidden="1">
      <c r="A111" s="11" t="s">
        <v>125</v>
      </c>
      <c r="B111" s="7">
        <v>400</v>
      </c>
      <c r="C111" s="12" t="s">
        <v>68</v>
      </c>
      <c r="D111" s="12" t="s">
        <v>64</v>
      </c>
      <c r="E111" s="12" t="s">
        <v>241</v>
      </c>
      <c r="F111" s="12"/>
      <c r="G111" s="13">
        <f>G112+G114+G115+G113</f>
        <v>0</v>
      </c>
    </row>
    <row r="112" spans="1:7" ht="16.5" hidden="1">
      <c r="A112" s="11" t="s">
        <v>255</v>
      </c>
      <c r="B112" s="7">
        <v>400</v>
      </c>
      <c r="C112" s="12" t="s">
        <v>68</v>
      </c>
      <c r="D112" s="12" t="s">
        <v>64</v>
      </c>
      <c r="E112" s="12" t="s">
        <v>241</v>
      </c>
      <c r="F112" s="12" t="s">
        <v>160</v>
      </c>
      <c r="G112" s="13"/>
    </row>
    <row r="113" spans="1:7" ht="33" hidden="1">
      <c r="A113" s="11" t="s">
        <v>347</v>
      </c>
      <c r="B113" s="7"/>
      <c r="C113" s="12"/>
      <c r="D113" s="12"/>
      <c r="E113" s="12" t="s">
        <v>241</v>
      </c>
      <c r="F113" s="12" t="s">
        <v>348</v>
      </c>
      <c r="G113" s="13"/>
    </row>
    <row r="114" spans="1:7" ht="33" hidden="1">
      <c r="A114" s="11" t="s">
        <v>257</v>
      </c>
      <c r="B114" s="7">
        <v>400</v>
      </c>
      <c r="C114" s="12" t="s">
        <v>68</v>
      </c>
      <c r="D114" s="12" t="s">
        <v>64</v>
      </c>
      <c r="E114" s="12" t="s">
        <v>241</v>
      </c>
      <c r="F114" s="12" t="s">
        <v>158</v>
      </c>
      <c r="G114" s="13"/>
    </row>
    <row r="115" spans="1:7" ht="99" hidden="1">
      <c r="A115" s="11" t="s">
        <v>355</v>
      </c>
      <c r="B115" s="7">
        <v>400</v>
      </c>
      <c r="C115" s="12" t="s">
        <v>68</v>
      </c>
      <c r="D115" s="12" t="s">
        <v>64</v>
      </c>
      <c r="E115" s="12" t="s">
        <v>241</v>
      </c>
      <c r="F115" s="12" t="s">
        <v>276</v>
      </c>
      <c r="G115" s="13"/>
    </row>
    <row r="116" spans="1:7" ht="30.75" customHeight="1" hidden="1">
      <c r="A116" s="11" t="s">
        <v>142</v>
      </c>
      <c r="B116" s="7"/>
      <c r="C116" s="12"/>
      <c r="D116" s="12"/>
      <c r="E116" s="12" t="s">
        <v>277</v>
      </c>
      <c r="F116" s="12"/>
      <c r="G116" s="13">
        <f>G117</f>
        <v>0</v>
      </c>
    </row>
    <row r="117" spans="1:7" ht="33.75" customHeight="1" hidden="1">
      <c r="A117" s="48" t="s">
        <v>141</v>
      </c>
      <c r="B117" s="7"/>
      <c r="C117" s="12"/>
      <c r="D117" s="12"/>
      <c r="E117" s="12" t="s">
        <v>277</v>
      </c>
      <c r="F117" s="12"/>
      <c r="G117" s="13">
        <f>G118+G119</f>
        <v>0</v>
      </c>
    </row>
    <row r="118" spans="1:7" ht="16.5" hidden="1">
      <c r="A118" s="48" t="s">
        <v>255</v>
      </c>
      <c r="B118" s="7"/>
      <c r="C118" s="12"/>
      <c r="D118" s="12"/>
      <c r="E118" s="12" t="s">
        <v>277</v>
      </c>
      <c r="F118" s="12" t="s">
        <v>160</v>
      </c>
      <c r="G118" s="13"/>
    </row>
    <row r="119" spans="1:7" ht="33" hidden="1">
      <c r="A119" s="48" t="s">
        <v>347</v>
      </c>
      <c r="B119" s="7"/>
      <c r="C119" s="12"/>
      <c r="D119" s="12"/>
      <c r="E119" s="12" t="s">
        <v>277</v>
      </c>
      <c r="F119" s="12" t="s">
        <v>348</v>
      </c>
      <c r="G119" s="13"/>
    </row>
    <row r="120" spans="1:7" ht="33" hidden="1">
      <c r="A120" s="11" t="s">
        <v>104</v>
      </c>
      <c r="B120" s="7">
        <v>400</v>
      </c>
      <c r="C120" s="12" t="s">
        <v>64</v>
      </c>
      <c r="D120" s="12" t="s">
        <v>70</v>
      </c>
      <c r="E120" s="12" t="s">
        <v>206</v>
      </c>
      <c r="F120" s="12"/>
      <c r="G120" s="13">
        <f>G121</f>
        <v>0</v>
      </c>
    </row>
    <row r="121" spans="1:7" ht="21.75" customHeight="1" hidden="1">
      <c r="A121" s="11" t="s">
        <v>274</v>
      </c>
      <c r="B121" s="7">
        <v>400</v>
      </c>
      <c r="C121" s="12" t="s">
        <v>64</v>
      </c>
      <c r="D121" s="12" t="s">
        <v>70</v>
      </c>
      <c r="E121" s="12" t="s">
        <v>252</v>
      </c>
      <c r="F121" s="12"/>
      <c r="G121" s="13">
        <f>G122+G123</f>
        <v>0</v>
      </c>
    </row>
    <row r="122" spans="1:7" ht="33" hidden="1">
      <c r="A122" s="11" t="s">
        <v>257</v>
      </c>
      <c r="B122" s="7">
        <v>400</v>
      </c>
      <c r="C122" s="12" t="s">
        <v>64</v>
      </c>
      <c r="D122" s="12" t="s">
        <v>70</v>
      </c>
      <c r="E122" s="12" t="s">
        <v>252</v>
      </c>
      <c r="F122" s="12" t="s">
        <v>158</v>
      </c>
      <c r="G122" s="13"/>
    </row>
    <row r="123" spans="1:7" ht="109.5" customHeight="1" hidden="1">
      <c r="A123" s="11" t="s">
        <v>275</v>
      </c>
      <c r="B123" s="7">
        <v>400</v>
      </c>
      <c r="C123" s="12" t="s">
        <v>64</v>
      </c>
      <c r="D123" s="12" t="s">
        <v>70</v>
      </c>
      <c r="E123" s="12" t="s">
        <v>252</v>
      </c>
      <c r="F123" s="12" t="s">
        <v>276</v>
      </c>
      <c r="G123" s="13"/>
    </row>
    <row r="124" spans="1:7" ht="109.5" customHeight="1" hidden="1">
      <c r="A124" s="11"/>
      <c r="B124" s="7"/>
      <c r="C124" s="12"/>
      <c r="D124" s="12"/>
      <c r="E124" s="12"/>
      <c r="F124" s="12"/>
      <c r="G124" s="13"/>
    </row>
    <row r="125" spans="1:7" ht="18" customHeight="1" hidden="1">
      <c r="A125" s="11" t="s">
        <v>182</v>
      </c>
      <c r="B125" s="7"/>
      <c r="C125" s="12"/>
      <c r="D125" s="12"/>
      <c r="E125" s="12" t="s">
        <v>283</v>
      </c>
      <c r="F125" s="12"/>
      <c r="G125" s="13">
        <f>G126</f>
        <v>0</v>
      </c>
    </row>
    <row r="126" spans="1:7" ht="21.75" customHeight="1" hidden="1">
      <c r="A126" s="11" t="s">
        <v>184</v>
      </c>
      <c r="B126" s="7"/>
      <c r="C126" s="12"/>
      <c r="D126" s="12"/>
      <c r="E126" s="12" t="s">
        <v>283</v>
      </c>
      <c r="F126" s="12" t="s">
        <v>183</v>
      </c>
      <c r="G126" s="13"/>
    </row>
    <row r="127" spans="1:7" ht="16.5">
      <c r="A127" s="177" t="s">
        <v>60</v>
      </c>
      <c r="B127" s="177"/>
      <c r="C127" s="177"/>
      <c r="D127" s="177"/>
      <c r="E127" s="177"/>
      <c r="F127" s="177"/>
      <c r="G127" s="10">
        <f>G7+G95</f>
        <v>12114.6</v>
      </c>
    </row>
  </sheetData>
  <sheetProtection/>
  <mergeCells count="4">
    <mergeCell ref="A3:G3"/>
    <mergeCell ref="F4:G4"/>
    <mergeCell ref="A127:F127"/>
    <mergeCell ref="A1:G1"/>
  </mergeCells>
  <printOptions/>
  <pageMargins left="0.9055118110236221" right="0.5118110236220472" top="0.3937007874015748" bottom="0.5905511811023623" header="0.31496062992125984" footer="0.31496062992125984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Normal="77" zoomScaleSheetLayoutView="100" zoomScalePageLayoutView="0" workbookViewId="0" topLeftCell="A1">
      <selection activeCell="P3" sqref="P3"/>
    </sheetView>
  </sheetViews>
  <sheetFormatPr defaultColWidth="9.140625" defaultRowHeight="15"/>
  <cols>
    <col min="1" max="1" width="87.28125" style="0" customWidth="1"/>
    <col min="2" max="2" width="8.7109375" style="0" hidden="1" customWidth="1"/>
    <col min="3" max="4" width="6.00390625" style="0" hidden="1" customWidth="1"/>
    <col min="5" max="5" width="16.7109375" style="0" customWidth="1"/>
    <col min="6" max="6" width="6.00390625" style="0" customWidth="1"/>
    <col min="7" max="7" width="11.8515625" style="0" customWidth="1"/>
    <col min="8" max="8" width="15.421875" style="0" hidden="1" customWidth="1"/>
    <col min="9" max="9" width="11.7109375" style="0" customWidth="1"/>
  </cols>
  <sheetData>
    <row r="1" spans="1:9" ht="120" customHeight="1">
      <c r="A1" s="171" t="s">
        <v>506</v>
      </c>
      <c r="B1" s="171"/>
      <c r="C1" s="171"/>
      <c r="D1" s="171"/>
      <c r="E1" s="171"/>
      <c r="F1" s="171"/>
      <c r="G1" s="171"/>
      <c r="H1" s="171"/>
      <c r="I1" s="171"/>
    </row>
    <row r="2" spans="1:2" ht="16.5">
      <c r="A2" s="3" t="s">
        <v>32</v>
      </c>
      <c r="B2" s="3"/>
    </row>
    <row r="3" spans="1:7" ht="76.5" customHeight="1">
      <c r="A3" s="168" t="s">
        <v>446</v>
      </c>
      <c r="B3" s="174"/>
      <c r="C3" s="174"/>
      <c r="D3" s="174"/>
      <c r="E3" s="174"/>
      <c r="F3" s="174"/>
      <c r="G3" s="174"/>
    </row>
    <row r="4" spans="6:7" ht="15.75" customHeight="1">
      <c r="F4" s="175" t="s">
        <v>61</v>
      </c>
      <c r="G4" s="175"/>
    </row>
    <row r="5" spans="1:9" ht="16.5">
      <c r="A5" s="14" t="s">
        <v>33</v>
      </c>
      <c r="B5" s="14" t="s">
        <v>69</v>
      </c>
      <c r="C5" s="14" t="s">
        <v>34</v>
      </c>
      <c r="D5" s="14" t="s">
        <v>35</v>
      </c>
      <c r="E5" s="38" t="s">
        <v>36</v>
      </c>
      <c r="F5" s="14" t="s">
        <v>254</v>
      </c>
      <c r="G5" s="160" t="s">
        <v>3</v>
      </c>
      <c r="H5" s="160"/>
      <c r="I5" s="160"/>
    </row>
    <row r="6" spans="1:9" ht="33" hidden="1">
      <c r="A6" s="11" t="s">
        <v>108</v>
      </c>
      <c r="B6" s="7">
        <v>400</v>
      </c>
      <c r="C6" s="12" t="s">
        <v>63</v>
      </c>
      <c r="D6" s="12" t="s">
        <v>65</v>
      </c>
      <c r="E6" s="12" t="s">
        <v>114</v>
      </c>
      <c r="F6" s="12" t="s">
        <v>158</v>
      </c>
      <c r="G6" s="13"/>
      <c r="H6" s="146"/>
      <c r="I6" s="146"/>
    </row>
    <row r="7" spans="1:9" ht="16.5">
      <c r="A7" s="11"/>
      <c r="B7" s="7"/>
      <c r="C7" s="12"/>
      <c r="D7" s="12"/>
      <c r="E7" s="12"/>
      <c r="F7" s="12"/>
      <c r="G7" s="154">
        <v>2020</v>
      </c>
      <c r="H7" s="146"/>
      <c r="I7" s="146">
        <v>2021</v>
      </c>
    </row>
    <row r="8" spans="1:9" ht="30.75" customHeight="1">
      <c r="A8" s="73" t="s">
        <v>260</v>
      </c>
      <c r="B8" s="7"/>
      <c r="C8" s="12"/>
      <c r="D8" s="12"/>
      <c r="E8" s="12"/>
      <c r="F8" s="12"/>
      <c r="G8" s="30">
        <f>G9+G14+G17+G20+G29+G33+G39+G42+G53+G56+G59+G62+G67+G70+G83</f>
        <v>11277.899999999998</v>
      </c>
      <c r="H8" s="30">
        <f>H9+H14+H17+H20+H29+H33+H39+H42+H53+H56+H59+H62+H67+H70+H83</f>
        <v>1398080.3</v>
      </c>
      <c r="I8" s="30">
        <f>I9+I14+I17+I20+I29+I33+I39+I42+I53+I56+I59+I62+I67+I70+I83</f>
        <v>11402.8</v>
      </c>
    </row>
    <row r="9" spans="1:11" ht="40.5" customHeight="1">
      <c r="A9" s="73" t="s">
        <v>489</v>
      </c>
      <c r="B9" s="28">
        <v>400</v>
      </c>
      <c r="C9" s="27">
        <v>10</v>
      </c>
      <c r="D9" s="27" t="s">
        <v>62</v>
      </c>
      <c r="E9" s="27" t="s">
        <v>242</v>
      </c>
      <c r="F9" s="27"/>
      <c r="G9" s="30">
        <f>G10+G12</f>
        <v>363.6</v>
      </c>
      <c r="H9" s="30">
        <f>H10+H12</f>
        <v>0</v>
      </c>
      <c r="I9" s="30">
        <f>I10+I12</f>
        <v>363.6</v>
      </c>
      <c r="K9" s="149"/>
    </row>
    <row r="10" spans="1:9" ht="27" customHeight="1">
      <c r="A10" s="74" t="s">
        <v>56</v>
      </c>
      <c r="B10" s="7">
        <v>400</v>
      </c>
      <c r="C10" s="12">
        <v>10</v>
      </c>
      <c r="D10" s="12" t="s">
        <v>62</v>
      </c>
      <c r="E10" s="12" t="s">
        <v>243</v>
      </c>
      <c r="F10" s="12"/>
      <c r="G10" s="13">
        <f>G11</f>
        <v>363.6</v>
      </c>
      <c r="H10" s="13">
        <f>H11</f>
        <v>0</v>
      </c>
      <c r="I10" s="13">
        <f>I11</f>
        <v>363.6</v>
      </c>
    </row>
    <row r="11" spans="1:9" ht="23.25" customHeight="1">
      <c r="A11" s="74" t="s">
        <v>258</v>
      </c>
      <c r="B11" s="7">
        <v>400</v>
      </c>
      <c r="C11" s="12">
        <v>10</v>
      </c>
      <c r="D11" s="12" t="s">
        <v>62</v>
      </c>
      <c r="E11" s="12" t="s">
        <v>243</v>
      </c>
      <c r="F11" s="12" t="s">
        <v>161</v>
      </c>
      <c r="G11" s="13">
        <v>363.6</v>
      </c>
      <c r="H11" s="146"/>
      <c r="I11" s="146">
        <v>363.6</v>
      </c>
    </row>
    <row r="12" spans="1:9" ht="61.5" customHeight="1" hidden="1">
      <c r="A12" s="11" t="s">
        <v>420</v>
      </c>
      <c r="B12" s="7"/>
      <c r="C12" s="12"/>
      <c r="D12" s="12"/>
      <c r="E12" s="138" t="s">
        <v>417</v>
      </c>
      <c r="F12" s="12"/>
      <c r="G12" s="13">
        <f>G13</f>
        <v>0</v>
      </c>
      <c r="H12" s="146"/>
      <c r="I12" s="146"/>
    </row>
    <row r="13" spans="1:9" ht="41.25" customHeight="1" hidden="1">
      <c r="A13" s="11" t="s">
        <v>418</v>
      </c>
      <c r="B13" s="7"/>
      <c r="C13" s="12"/>
      <c r="D13" s="12"/>
      <c r="E13" s="138" t="s">
        <v>417</v>
      </c>
      <c r="F13" s="12" t="s">
        <v>419</v>
      </c>
      <c r="G13" s="13"/>
      <c r="H13" s="146"/>
      <c r="I13" s="146"/>
    </row>
    <row r="14" spans="1:9" ht="51.75" customHeight="1">
      <c r="A14" s="73" t="s">
        <v>478</v>
      </c>
      <c r="B14" s="28">
        <v>400</v>
      </c>
      <c r="C14" s="27" t="s">
        <v>64</v>
      </c>
      <c r="D14" s="27">
        <v>12</v>
      </c>
      <c r="E14" s="27" t="s">
        <v>216</v>
      </c>
      <c r="F14" s="27"/>
      <c r="G14" s="30">
        <f aca="true" t="shared" si="0" ref="G14:I15">G15</f>
        <v>32</v>
      </c>
      <c r="H14" s="30">
        <f t="shared" si="0"/>
        <v>0</v>
      </c>
      <c r="I14" s="30">
        <f t="shared" si="0"/>
        <v>32</v>
      </c>
    </row>
    <row r="15" spans="1:9" ht="24.75" customHeight="1">
      <c r="A15" s="74" t="s">
        <v>119</v>
      </c>
      <c r="B15" s="7">
        <v>400</v>
      </c>
      <c r="C15" s="12" t="s">
        <v>64</v>
      </c>
      <c r="D15" s="12">
        <v>12</v>
      </c>
      <c r="E15" s="12" t="s">
        <v>217</v>
      </c>
      <c r="F15" s="12"/>
      <c r="G15" s="13">
        <f t="shared" si="0"/>
        <v>32</v>
      </c>
      <c r="H15" s="13">
        <f t="shared" si="0"/>
        <v>0</v>
      </c>
      <c r="I15" s="13">
        <f t="shared" si="0"/>
        <v>32</v>
      </c>
    </row>
    <row r="16" spans="1:9" ht="33.75" customHeight="1">
      <c r="A16" s="74" t="s">
        <v>257</v>
      </c>
      <c r="B16" s="7">
        <v>400</v>
      </c>
      <c r="C16" s="12" t="s">
        <v>64</v>
      </c>
      <c r="D16" s="12">
        <v>12</v>
      </c>
      <c r="E16" s="12" t="s">
        <v>217</v>
      </c>
      <c r="F16" s="12" t="s">
        <v>158</v>
      </c>
      <c r="G16" s="13">
        <v>32</v>
      </c>
      <c r="H16" s="146"/>
      <c r="I16" s="146">
        <v>32</v>
      </c>
    </row>
    <row r="17" spans="1:9" ht="52.5" customHeight="1">
      <c r="A17" s="73" t="s">
        <v>486</v>
      </c>
      <c r="B17" s="28">
        <v>400</v>
      </c>
      <c r="C17" s="27" t="s">
        <v>68</v>
      </c>
      <c r="D17" s="27" t="s">
        <v>62</v>
      </c>
      <c r="E17" s="27" t="s">
        <v>239</v>
      </c>
      <c r="F17" s="27"/>
      <c r="G17" s="30">
        <f>G19</f>
        <v>5.3</v>
      </c>
      <c r="H17" s="30">
        <f>H19</f>
        <v>0</v>
      </c>
      <c r="I17" s="30">
        <f>I19</f>
        <v>5.8</v>
      </c>
    </row>
    <row r="18" spans="1:9" s="37" customFormat="1" ht="36" customHeight="1">
      <c r="A18" s="75" t="s">
        <v>139</v>
      </c>
      <c r="B18" s="68">
        <v>400</v>
      </c>
      <c r="C18" s="69" t="s">
        <v>68</v>
      </c>
      <c r="D18" s="69" t="s">
        <v>62</v>
      </c>
      <c r="E18" s="69" t="s">
        <v>240</v>
      </c>
      <c r="F18" s="69"/>
      <c r="G18" s="70">
        <f>G19</f>
        <v>5.3</v>
      </c>
      <c r="H18" s="70">
        <f>H19</f>
        <v>0</v>
      </c>
      <c r="I18" s="70">
        <f>I19</f>
        <v>5.8</v>
      </c>
    </row>
    <row r="19" spans="1:9" ht="36.75" customHeight="1">
      <c r="A19" s="74" t="s">
        <v>257</v>
      </c>
      <c r="B19" s="7">
        <v>400</v>
      </c>
      <c r="C19" s="12" t="s">
        <v>68</v>
      </c>
      <c r="D19" s="12" t="s">
        <v>62</v>
      </c>
      <c r="E19" s="12" t="s">
        <v>240</v>
      </c>
      <c r="F19" s="12" t="s">
        <v>158</v>
      </c>
      <c r="G19" s="13">
        <v>5.3</v>
      </c>
      <c r="H19" s="146"/>
      <c r="I19" s="146">
        <v>5.8</v>
      </c>
    </row>
    <row r="20" spans="1:9" ht="67.5" customHeight="1">
      <c r="A20" s="76" t="s">
        <v>477</v>
      </c>
      <c r="B20" s="28">
        <v>400</v>
      </c>
      <c r="C20" s="27" t="s">
        <v>65</v>
      </c>
      <c r="D20" s="27" t="s">
        <v>66</v>
      </c>
      <c r="E20" s="27" t="s">
        <v>211</v>
      </c>
      <c r="F20" s="27"/>
      <c r="G20" s="30">
        <f>G21+G22+G27</f>
        <v>254</v>
      </c>
      <c r="H20" s="30">
        <f>H21+H22+H27</f>
        <v>0</v>
      </c>
      <c r="I20" s="30">
        <f>I21+I22+I27</f>
        <v>255</v>
      </c>
    </row>
    <row r="21" spans="1:9" ht="33" customHeight="1">
      <c r="A21" s="74" t="s">
        <v>116</v>
      </c>
      <c r="B21" s="7">
        <v>400</v>
      </c>
      <c r="C21" s="12" t="s">
        <v>65</v>
      </c>
      <c r="D21" s="12" t="s">
        <v>66</v>
      </c>
      <c r="E21" s="12" t="s">
        <v>212</v>
      </c>
      <c r="F21" s="12"/>
      <c r="G21" s="13">
        <f>G23</f>
        <v>116</v>
      </c>
      <c r="H21" s="13">
        <f>H23</f>
        <v>0</v>
      </c>
      <c r="I21" s="13">
        <f>I23</f>
        <v>116</v>
      </c>
    </row>
    <row r="22" spans="1:9" ht="25.5" customHeight="1">
      <c r="A22" s="74" t="s">
        <v>117</v>
      </c>
      <c r="B22" s="7">
        <v>400</v>
      </c>
      <c r="C22" s="12" t="s">
        <v>65</v>
      </c>
      <c r="D22" s="12" t="s">
        <v>66</v>
      </c>
      <c r="E22" s="12" t="s">
        <v>214</v>
      </c>
      <c r="F22" s="12"/>
      <c r="G22" s="13">
        <f>G25</f>
        <v>138</v>
      </c>
      <c r="H22" s="13">
        <f>H25</f>
        <v>0</v>
      </c>
      <c r="I22" s="13">
        <f>I25</f>
        <v>139</v>
      </c>
    </row>
    <row r="23" spans="1:9" ht="33">
      <c r="A23" s="74" t="s">
        <v>128</v>
      </c>
      <c r="B23" s="7">
        <v>400</v>
      </c>
      <c r="C23" s="12" t="s">
        <v>65</v>
      </c>
      <c r="D23" s="12" t="s">
        <v>66</v>
      </c>
      <c r="E23" s="12" t="s">
        <v>250</v>
      </c>
      <c r="F23" s="12"/>
      <c r="G23" s="13">
        <f>G24</f>
        <v>116</v>
      </c>
      <c r="H23" s="13">
        <f>H24</f>
        <v>0</v>
      </c>
      <c r="I23" s="13">
        <f>I24</f>
        <v>116</v>
      </c>
    </row>
    <row r="24" spans="1:9" ht="33" customHeight="1">
      <c r="A24" s="74" t="s">
        <v>257</v>
      </c>
      <c r="B24" s="7">
        <v>400</v>
      </c>
      <c r="C24" s="12" t="s">
        <v>65</v>
      </c>
      <c r="D24" s="12" t="s">
        <v>66</v>
      </c>
      <c r="E24" s="12" t="s">
        <v>213</v>
      </c>
      <c r="F24" s="12" t="s">
        <v>158</v>
      </c>
      <c r="G24" s="13">
        <v>116</v>
      </c>
      <c r="H24" s="146"/>
      <c r="I24" s="146">
        <v>116</v>
      </c>
    </row>
    <row r="25" spans="1:9" ht="41.25" customHeight="1">
      <c r="A25" s="74" t="s">
        <v>118</v>
      </c>
      <c r="B25" s="7">
        <v>400</v>
      </c>
      <c r="C25" s="12" t="s">
        <v>65</v>
      </c>
      <c r="D25" s="12" t="s">
        <v>66</v>
      </c>
      <c r="E25" s="12" t="s">
        <v>215</v>
      </c>
      <c r="F25" s="12"/>
      <c r="G25" s="13">
        <f>G26</f>
        <v>138</v>
      </c>
      <c r="H25" s="13">
        <f>H26</f>
        <v>0</v>
      </c>
      <c r="I25" s="13">
        <f>I26</f>
        <v>139</v>
      </c>
    </row>
    <row r="26" spans="1:9" ht="33.75" customHeight="1">
      <c r="A26" s="74" t="s">
        <v>257</v>
      </c>
      <c r="B26" s="7">
        <v>400</v>
      </c>
      <c r="C26" s="12" t="s">
        <v>65</v>
      </c>
      <c r="D26" s="12" t="s">
        <v>66</v>
      </c>
      <c r="E26" s="12" t="s">
        <v>215</v>
      </c>
      <c r="F26" s="12" t="s">
        <v>158</v>
      </c>
      <c r="G26" s="13">
        <v>138</v>
      </c>
      <c r="H26" s="146"/>
      <c r="I26" s="146">
        <v>139</v>
      </c>
    </row>
    <row r="27" spans="1:9" ht="27.75" customHeight="1" hidden="1">
      <c r="A27" s="11" t="s">
        <v>425</v>
      </c>
      <c r="B27" s="7"/>
      <c r="C27" s="12"/>
      <c r="D27" s="12"/>
      <c r="E27" s="138" t="s">
        <v>426</v>
      </c>
      <c r="F27" s="12"/>
      <c r="G27" s="13">
        <f>G28</f>
        <v>0</v>
      </c>
      <c r="H27" s="146"/>
      <c r="I27" s="146"/>
    </row>
    <row r="28" spans="1:9" ht="33.75" customHeight="1" hidden="1">
      <c r="A28" s="11" t="s">
        <v>257</v>
      </c>
      <c r="B28" s="7"/>
      <c r="C28" s="12"/>
      <c r="D28" s="12"/>
      <c r="E28" s="138" t="s">
        <v>426</v>
      </c>
      <c r="F28" s="12" t="s">
        <v>158</v>
      </c>
      <c r="G28" s="13"/>
      <c r="H28" s="146"/>
      <c r="I28" s="146"/>
    </row>
    <row r="29" spans="1:9" ht="26.25" customHeight="1">
      <c r="A29" s="73" t="s">
        <v>479</v>
      </c>
      <c r="B29" s="28">
        <v>400</v>
      </c>
      <c r="C29" s="27" t="s">
        <v>67</v>
      </c>
      <c r="D29" s="27" t="s">
        <v>62</v>
      </c>
      <c r="E29" s="27" t="s">
        <v>218</v>
      </c>
      <c r="F29" s="27"/>
      <c r="G29" s="30">
        <f>G30</f>
        <v>12.4</v>
      </c>
      <c r="H29" s="30">
        <f>H30</f>
        <v>3</v>
      </c>
      <c r="I29" s="30">
        <f>I30</f>
        <v>12.4</v>
      </c>
    </row>
    <row r="30" spans="1:9" ht="24.75" customHeight="1">
      <c r="A30" s="74" t="s">
        <v>92</v>
      </c>
      <c r="B30" s="7">
        <v>400</v>
      </c>
      <c r="C30" s="12" t="s">
        <v>67</v>
      </c>
      <c r="D30" s="12" t="s">
        <v>62</v>
      </c>
      <c r="E30" s="12" t="s">
        <v>219</v>
      </c>
      <c r="F30" s="12"/>
      <c r="G30" s="13">
        <f>G31</f>
        <v>12.4</v>
      </c>
      <c r="H30" s="13">
        <v>3</v>
      </c>
      <c r="I30" s="13">
        <f>I31</f>
        <v>12.4</v>
      </c>
    </row>
    <row r="31" spans="1:9" ht="25.5" customHeight="1">
      <c r="A31" s="77" t="s">
        <v>129</v>
      </c>
      <c r="B31" s="20">
        <v>400</v>
      </c>
      <c r="C31" s="21" t="s">
        <v>67</v>
      </c>
      <c r="D31" s="21" t="s">
        <v>62</v>
      </c>
      <c r="E31" s="21" t="s">
        <v>220</v>
      </c>
      <c r="F31" s="21"/>
      <c r="G31" s="22">
        <f>G32</f>
        <v>12.4</v>
      </c>
      <c r="H31" s="22">
        <f>H32</f>
        <v>115132.62</v>
      </c>
      <c r="I31" s="22">
        <f>I32</f>
        <v>12.4</v>
      </c>
    </row>
    <row r="32" spans="1:9" ht="39.75" customHeight="1">
      <c r="A32" s="74" t="s">
        <v>257</v>
      </c>
      <c r="B32" s="7">
        <v>400</v>
      </c>
      <c r="C32" s="12" t="s">
        <v>67</v>
      </c>
      <c r="D32" s="12" t="s">
        <v>62</v>
      </c>
      <c r="E32" s="12" t="s">
        <v>220</v>
      </c>
      <c r="F32" s="12" t="s">
        <v>158</v>
      </c>
      <c r="G32" s="13">
        <v>12.4</v>
      </c>
      <c r="H32" s="146">
        <v>115132.62</v>
      </c>
      <c r="I32" s="146">
        <v>12.4</v>
      </c>
    </row>
    <row r="33" spans="1:9" ht="54" customHeight="1">
      <c r="A33" s="73" t="s">
        <v>481</v>
      </c>
      <c r="B33" s="28">
        <v>400</v>
      </c>
      <c r="C33" s="27" t="s">
        <v>67</v>
      </c>
      <c r="D33" s="27" t="s">
        <v>63</v>
      </c>
      <c r="E33" s="27" t="s">
        <v>224</v>
      </c>
      <c r="F33" s="27"/>
      <c r="G33" s="30">
        <f>G35+G38</f>
        <v>3314.7</v>
      </c>
      <c r="H33" s="30">
        <f>H35+H38</f>
        <v>5465.41</v>
      </c>
      <c r="I33" s="30">
        <f>I35+I38</f>
        <v>3316.9</v>
      </c>
    </row>
    <row r="34" spans="1:9" ht="36" customHeight="1">
      <c r="A34" s="74" t="s">
        <v>482</v>
      </c>
      <c r="B34" s="7">
        <v>400</v>
      </c>
      <c r="C34" s="12" t="s">
        <v>67</v>
      </c>
      <c r="D34" s="12" t="s">
        <v>63</v>
      </c>
      <c r="E34" s="12" t="s">
        <v>226</v>
      </c>
      <c r="F34" s="12"/>
      <c r="G34" s="13">
        <f>G37</f>
        <v>10</v>
      </c>
      <c r="H34" s="13">
        <f>H37</f>
        <v>0</v>
      </c>
      <c r="I34" s="13">
        <f>I37</f>
        <v>10</v>
      </c>
    </row>
    <row r="35" spans="1:9" ht="28.5" customHeight="1">
      <c r="A35" s="77" t="s">
        <v>134</v>
      </c>
      <c r="B35" s="20">
        <v>400</v>
      </c>
      <c r="C35" s="21" t="s">
        <v>67</v>
      </c>
      <c r="D35" s="21" t="s">
        <v>63</v>
      </c>
      <c r="E35" s="21" t="s">
        <v>225</v>
      </c>
      <c r="F35" s="21"/>
      <c r="G35" s="22">
        <f>G36</f>
        <v>3304.7</v>
      </c>
      <c r="H35" s="22">
        <f>H36</f>
        <v>5465.41</v>
      </c>
      <c r="I35" s="22">
        <f>I36</f>
        <v>3306.9</v>
      </c>
    </row>
    <row r="36" spans="1:9" ht="33">
      <c r="A36" s="74" t="s">
        <v>257</v>
      </c>
      <c r="B36" s="7">
        <v>400</v>
      </c>
      <c r="C36" s="12" t="s">
        <v>67</v>
      </c>
      <c r="D36" s="12" t="s">
        <v>63</v>
      </c>
      <c r="E36" s="12" t="s">
        <v>225</v>
      </c>
      <c r="F36" s="12" t="s">
        <v>158</v>
      </c>
      <c r="G36" s="13">
        <v>3304.7</v>
      </c>
      <c r="H36" s="146">
        <v>5465.41</v>
      </c>
      <c r="I36" s="146">
        <v>3306.9</v>
      </c>
    </row>
    <row r="37" spans="1:9" ht="16.5">
      <c r="A37" s="77" t="s">
        <v>251</v>
      </c>
      <c r="B37" s="20">
        <v>400</v>
      </c>
      <c r="C37" s="21" t="s">
        <v>67</v>
      </c>
      <c r="D37" s="21" t="s">
        <v>63</v>
      </c>
      <c r="E37" s="21" t="s">
        <v>227</v>
      </c>
      <c r="F37" s="21"/>
      <c r="G37" s="22">
        <f>G38</f>
        <v>10</v>
      </c>
      <c r="H37" s="22">
        <f>H38</f>
        <v>0</v>
      </c>
      <c r="I37" s="22">
        <f>I38</f>
        <v>10</v>
      </c>
    </row>
    <row r="38" spans="1:9" ht="38.25" customHeight="1">
      <c r="A38" s="74" t="s">
        <v>257</v>
      </c>
      <c r="B38" s="7">
        <v>400</v>
      </c>
      <c r="C38" s="12" t="s">
        <v>67</v>
      </c>
      <c r="D38" s="12" t="s">
        <v>63</v>
      </c>
      <c r="E38" s="12" t="s">
        <v>228</v>
      </c>
      <c r="F38" s="12" t="s">
        <v>158</v>
      </c>
      <c r="G38" s="13">
        <v>10</v>
      </c>
      <c r="H38" s="146"/>
      <c r="I38" s="146">
        <v>10</v>
      </c>
    </row>
    <row r="39" spans="1:9" ht="33" hidden="1">
      <c r="A39" s="73" t="s">
        <v>431</v>
      </c>
      <c r="B39" s="28">
        <v>400</v>
      </c>
      <c r="C39" s="27" t="s">
        <v>67</v>
      </c>
      <c r="D39" s="27" t="s">
        <v>65</v>
      </c>
      <c r="E39" s="27" t="s">
        <v>229</v>
      </c>
      <c r="F39" s="27"/>
      <c r="G39" s="30">
        <f>G41</f>
        <v>0</v>
      </c>
      <c r="H39" s="30">
        <f>H41</f>
        <v>0</v>
      </c>
      <c r="I39" s="30">
        <f>I41</f>
        <v>0</v>
      </c>
    </row>
    <row r="40" spans="1:9" ht="24" customHeight="1" hidden="1">
      <c r="A40" s="77" t="s">
        <v>135</v>
      </c>
      <c r="B40" s="20">
        <v>400</v>
      </c>
      <c r="C40" s="21" t="s">
        <v>67</v>
      </c>
      <c r="D40" s="21" t="s">
        <v>65</v>
      </c>
      <c r="E40" s="21" t="s">
        <v>230</v>
      </c>
      <c r="F40" s="21"/>
      <c r="G40" s="22">
        <f>G41</f>
        <v>0</v>
      </c>
      <c r="H40" s="22">
        <f>H41</f>
        <v>0</v>
      </c>
      <c r="I40" s="22">
        <f>I41</f>
        <v>0</v>
      </c>
    </row>
    <row r="41" spans="1:9" ht="33" customHeight="1" hidden="1">
      <c r="A41" s="74" t="s">
        <v>257</v>
      </c>
      <c r="B41" s="7">
        <v>400</v>
      </c>
      <c r="C41" s="12" t="s">
        <v>67</v>
      </c>
      <c r="D41" s="12" t="s">
        <v>65</v>
      </c>
      <c r="E41" s="12" t="s">
        <v>230</v>
      </c>
      <c r="F41" s="12" t="s">
        <v>158</v>
      </c>
      <c r="G41" s="13"/>
      <c r="H41" s="146"/>
      <c r="I41" s="146"/>
    </row>
    <row r="42" spans="1:9" ht="33">
      <c r="A42" s="73" t="s">
        <v>490</v>
      </c>
      <c r="B42" s="28">
        <v>400</v>
      </c>
      <c r="C42" s="27" t="s">
        <v>68</v>
      </c>
      <c r="D42" s="27" t="s">
        <v>62</v>
      </c>
      <c r="E42" s="27" t="s">
        <v>237</v>
      </c>
      <c r="F42" s="27"/>
      <c r="G42" s="30">
        <f>G43+G48</f>
        <v>3961.7999999999997</v>
      </c>
      <c r="H42" s="30">
        <f>H43+H48</f>
        <v>12166.09</v>
      </c>
      <c r="I42" s="30">
        <f>I43+I48</f>
        <v>4090.2</v>
      </c>
    </row>
    <row r="43" spans="1:9" ht="16.5">
      <c r="A43" s="74" t="s">
        <v>122</v>
      </c>
      <c r="B43" s="7">
        <v>400</v>
      </c>
      <c r="C43" s="12" t="s">
        <v>68</v>
      </c>
      <c r="D43" s="12" t="s">
        <v>62</v>
      </c>
      <c r="E43" s="12" t="s">
        <v>238</v>
      </c>
      <c r="F43" s="12"/>
      <c r="G43" s="13">
        <f>G44+G45+G46+G47</f>
        <v>2992.7</v>
      </c>
      <c r="H43" s="13">
        <f>H44+H45+H46+H47</f>
        <v>0</v>
      </c>
      <c r="I43" s="13">
        <f>I44+I45+I46+I47</f>
        <v>3100.7</v>
      </c>
    </row>
    <row r="44" spans="1:9" ht="52.5" customHeight="1">
      <c r="A44" s="74" t="s">
        <v>123</v>
      </c>
      <c r="B44" s="7">
        <v>400</v>
      </c>
      <c r="C44" s="12" t="s">
        <v>68</v>
      </c>
      <c r="D44" s="12" t="s">
        <v>62</v>
      </c>
      <c r="E44" s="12" t="s">
        <v>238</v>
      </c>
      <c r="F44" s="12" t="s">
        <v>124</v>
      </c>
      <c r="G44" s="13">
        <v>2992.7</v>
      </c>
      <c r="H44" s="146"/>
      <c r="I44" s="146">
        <v>3100.7</v>
      </c>
    </row>
    <row r="45" spans="1:9" ht="29.25" customHeight="1" hidden="1">
      <c r="A45" s="74" t="s">
        <v>255</v>
      </c>
      <c r="B45" s="7"/>
      <c r="C45" s="12"/>
      <c r="D45" s="12"/>
      <c r="E45" s="12" t="s">
        <v>238</v>
      </c>
      <c r="F45" s="12" t="s">
        <v>160</v>
      </c>
      <c r="G45" s="13"/>
      <c r="H45" s="146"/>
      <c r="I45" s="146"/>
    </row>
    <row r="46" spans="1:9" ht="42.75" customHeight="1" hidden="1">
      <c r="A46" s="74" t="s">
        <v>347</v>
      </c>
      <c r="B46" s="7"/>
      <c r="C46" s="12"/>
      <c r="D46" s="12"/>
      <c r="E46" s="12" t="s">
        <v>238</v>
      </c>
      <c r="F46" s="12" t="s">
        <v>348</v>
      </c>
      <c r="G46" s="13"/>
      <c r="H46" s="146"/>
      <c r="I46" s="146"/>
    </row>
    <row r="47" spans="1:9" ht="40.5" customHeight="1" hidden="1">
      <c r="A47" s="74" t="s">
        <v>257</v>
      </c>
      <c r="B47" s="7"/>
      <c r="C47" s="12"/>
      <c r="D47" s="12"/>
      <c r="E47" s="12" t="s">
        <v>238</v>
      </c>
      <c r="F47" s="12" t="s">
        <v>158</v>
      </c>
      <c r="G47" s="13"/>
      <c r="H47" s="146"/>
      <c r="I47" s="146"/>
    </row>
    <row r="48" spans="1:9" ht="75" customHeight="1">
      <c r="A48" s="74" t="s">
        <v>125</v>
      </c>
      <c r="B48" s="7"/>
      <c r="C48" s="12"/>
      <c r="D48" s="12"/>
      <c r="E48" s="12" t="s">
        <v>373</v>
      </c>
      <c r="F48" s="12"/>
      <c r="G48" s="13">
        <f>G49+G50+G51+G52</f>
        <v>969.1</v>
      </c>
      <c r="H48" s="13">
        <f>H49+H50+H51+H52</f>
        <v>12166.09</v>
      </c>
      <c r="I48" s="13">
        <f>I49+I50+I51+I52</f>
        <v>989.5</v>
      </c>
    </row>
    <row r="49" spans="1:9" ht="16.5">
      <c r="A49" s="74" t="s">
        <v>255</v>
      </c>
      <c r="B49" s="7">
        <v>400</v>
      </c>
      <c r="C49" s="12" t="s">
        <v>68</v>
      </c>
      <c r="D49" s="12" t="s">
        <v>64</v>
      </c>
      <c r="E49" s="12" t="s">
        <v>373</v>
      </c>
      <c r="F49" s="12" t="s">
        <v>160</v>
      </c>
      <c r="G49" s="13">
        <v>553.4</v>
      </c>
      <c r="H49" s="146"/>
      <c r="I49" s="146">
        <v>553.4</v>
      </c>
    </row>
    <row r="50" spans="1:9" ht="39" customHeight="1">
      <c r="A50" s="74" t="s">
        <v>347</v>
      </c>
      <c r="B50" s="7"/>
      <c r="C50" s="12"/>
      <c r="D50" s="12"/>
      <c r="E50" s="12" t="s">
        <v>373</v>
      </c>
      <c r="F50" s="12" t="s">
        <v>348</v>
      </c>
      <c r="G50" s="13">
        <v>167.1</v>
      </c>
      <c r="H50" s="146"/>
      <c r="I50" s="146">
        <v>167.1</v>
      </c>
    </row>
    <row r="51" spans="1:9" ht="33">
      <c r="A51" s="74" t="s">
        <v>257</v>
      </c>
      <c r="B51" s="7">
        <v>400</v>
      </c>
      <c r="C51" s="12" t="s">
        <v>68</v>
      </c>
      <c r="D51" s="12" t="s">
        <v>64</v>
      </c>
      <c r="E51" s="12" t="s">
        <v>373</v>
      </c>
      <c r="F51" s="12" t="s">
        <v>158</v>
      </c>
      <c r="G51" s="13">
        <v>238.6</v>
      </c>
      <c r="H51" s="146">
        <v>12166.09</v>
      </c>
      <c r="I51" s="153">
        <v>251</v>
      </c>
    </row>
    <row r="52" spans="1:9" ht="16.5">
      <c r="A52" s="11" t="s">
        <v>259</v>
      </c>
      <c r="B52" s="14">
        <v>400</v>
      </c>
      <c r="C52" s="105" t="s">
        <v>68</v>
      </c>
      <c r="D52" s="105" t="s">
        <v>64</v>
      </c>
      <c r="E52" s="138" t="s">
        <v>373</v>
      </c>
      <c r="F52" s="105" t="s">
        <v>159</v>
      </c>
      <c r="G52" s="13">
        <v>10</v>
      </c>
      <c r="H52" s="146"/>
      <c r="I52" s="146">
        <v>18</v>
      </c>
    </row>
    <row r="53" spans="1:9" ht="33">
      <c r="A53" s="73" t="s">
        <v>483</v>
      </c>
      <c r="B53" s="28">
        <v>400</v>
      </c>
      <c r="C53" s="27" t="s">
        <v>67</v>
      </c>
      <c r="D53" s="27" t="s">
        <v>65</v>
      </c>
      <c r="E53" s="27" t="s">
        <v>248</v>
      </c>
      <c r="F53" s="27"/>
      <c r="G53" s="30">
        <f>G55</f>
        <v>79.1</v>
      </c>
      <c r="H53" s="30">
        <f>H55</f>
        <v>1380445.8</v>
      </c>
      <c r="I53" s="30">
        <f>I55</f>
        <v>114.1</v>
      </c>
    </row>
    <row r="54" spans="1:9" ht="26.25" customHeight="1">
      <c r="A54" s="77" t="s">
        <v>137</v>
      </c>
      <c r="B54" s="20">
        <v>400</v>
      </c>
      <c r="C54" s="21" t="s">
        <v>67</v>
      </c>
      <c r="D54" s="21" t="s">
        <v>65</v>
      </c>
      <c r="E54" s="21" t="s">
        <v>235</v>
      </c>
      <c r="F54" s="21"/>
      <c r="G54" s="22">
        <f>G55</f>
        <v>79.1</v>
      </c>
      <c r="H54" s="22">
        <f>H55</f>
        <v>1380445.8</v>
      </c>
      <c r="I54" s="22">
        <f>I55</f>
        <v>114.1</v>
      </c>
    </row>
    <row r="55" spans="1:9" ht="33">
      <c r="A55" s="74" t="s">
        <v>257</v>
      </c>
      <c r="B55" s="7">
        <v>400</v>
      </c>
      <c r="C55" s="12" t="s">
        <v>67</v>
      </c>
      <c r="D55" s="12" t="s">
        <v>65</v>
      </c>
      <c r="E55" s="12" t="s">
        <v>235</v>
      </c>
      <c r="F55" s="12" t="s">
        <v>158</v>
      </c>
      <c r="G55" s="13">
        <v>79.1</v>
      </c>
      <c r="H55" s="146">
        <v>1380445.8</v>
      </c>
      <c r="I55" s="146">
        <v>114.1</v>
      </c>
    </row>
    <row r="56" spans="1:9" ht="34.5" customHeight="1">
      <c r="A56" s="73" t="s">
        <v>484</v>
      </c>
      <c r="B56" s="28">
        <v>400</v>
      </c>
      <c r="C56" s="27" t="s">
        <v>67</v>
      </c>
      <c r="D56" s="27" t="s">
        <v>65</v>
      </c>
      <c r="E56" s="27" t="s">
        <v>249</v>
      </c>
      <c r="F56" s="27"/>
      <c r="G56" s="30">
        <f aca="true" t="shared" si="1" ref="G56:I57">G57</f>
        <v>118.9</v>
      </c>
      <c r="H56" s="30">
        <f t="shared" si="1"/>
        <v>0</v>
      </c>
      <c r="I56" s="30">
        <f t="shared" si="1"/>
        <v>119.3</v>
      </c>
    </row>
    <row r="57" spans="1:9" ht="23.25" customHeight="1">
      <c r="A57" s="77" t="s">
        <v>138</v>
      </c>
      <c r="B57" s="20">
        <v>400</v>
      </c>
      <c r="C57" s="21" t="s">
        <v>67</v>
      </c>
      <c r="D57" s="21" t="s">
        <v>65</v>
      </c>
      <c r="E57" s="21" t="s">
        <v>236</v>
      </c>
      <c r="F57" s="21"/>
      <c r="G57" s="22">
        <f t="shared" si="1"/>
        <v>118.9</v>
      </c>
      <c r="H57" s="22">
        <f t="shared" si="1"/>
        <v>0</v>
      </c>
      <c r="I57" s="22">
        <f t="shared" si="1"/>
        <v>119.3</v>
      </c>
    </row>
    <row r="58" spans="1:9" ht="32.25" customHeight="1">
      <c r="A58" s="74" t="s">
        <v>257</v>
      </c>
      <c r="B58" s="7">
        <v>400</v>
      </c>
      <c r="C58" s="12" t="s">
        <v>67</v>
      </c>
      <c r="D58" s="12" t="s">
        <v>65</v>
      </c>
      <c r="E58" s="12" t="s">
        <v>236</v>
      </c>
      <c r="F58" s="12" t="s">
        <v>158</v>
      </c>
      <c r="G58" s="13">
        <v>118.9</v>
      </c>
      <c r="H58" s="146"/>
      <c r="I58" s="146">
        <v>119.3</v>
      </c>
    </row>
    <row r="59" spans="1:9" ht="38.25" customHeight="1">
      <c r="A59" s="73" t="s">
        <v>487</v>
      </c>
      <c r="B59" s="28">
        <v>400</v>
      </c>
      <c r="C59" s="27">
        <v>11</v>
      </c>
      <c r="D59" s="27" t="s">
        <v>63</v>
      </c>
      <c r="E59" s="27" t="s">
        <v>246</v>
      </c>
      <c r="F59" s="27"/>
      <c r="G59" s="30">
        <f aca="true" t="shared" si="2" ref="G59:I60">G60</f>
        <v>48.8</v>
      </c>
      <c r="H59" s="30">
        <f t="shared" si="2"/>
        <v>0</v>
      </c>
      <c r="I59" s="30">
        <f t="shared" si="2"/>
        <v>48.8</v>
      </c>
    </row>
    <row r="60" spans="1:9" ht="27.75" customHeight="1">
      <c r="A60" s="74" t="s">
        <v>59</v>
      </c>
      <c r="B60" s="7">
        <v>400</v>
      </c>
      <c r="C60" s="12">
        <v>11</v>
      </c>
      <c r="D60" s="12" t="s">
        <v>63</v>
      </c>
      <c r="E60" s="12" t="s">
        <v>247</v>
      </c>
      <c r="F60" s="12"/>
      <c r="G60" s="13">
        <f t="shared" si="2"/>
        <v>48.8</v>
      </c>
      <c r="H60" s="13">
        <f t="shared" si="2"/>
        <v>0</v>
      </c>
      <c r="I60" s="13">
        <f t="shared" si="2"/>
        <v>48.8</v>
      </c>
    </row>
    <row r="61" spans="1:9" ht="35.25" customHeight="1">
      <c r="A61" s="74" t="s">
        <v>257</v>
      </c>
      <c r="B61" s="7">
        <v>400</v>
      </c>
      <c r="C61" s="12">
        <v>11</v>
      </c>
      <c r="D61" s="12" t="s">
        <v>63</v>
      </c>
      <c r="E61" s="12" t="s">
        <v>247</v>
      </c>
      <c r="F61" s="12" t="s">
        <v>158</v>
      </c>
      <c r="G61" s="13">
        <v>48.8</v>
      </c>
      <c r="H61" s="146"/>
      <c r="I61" s="146">
        <v>48.8</v>
      </c>
    </row>
    <row r="62" spans="1:9" ht="56.25" customHeight="1">
      <c r="A62" s="73" t="s">
        <v>488</v>
      </c>
      <c r="B62" s="28">
        <v>400</v>
      </c>
      <c r="C62" s="27" t="s">
        <v>67</v>
      </c>
      <c r="D62" s="27" t="s">
        <v>65</v>
      </c>
      <c r="E62" s="27" t="s">
        <v>233</v>
      </c>
      <c r="F62" s="27"/>
      <c r="G62" s="30">
        <f>G64+G66</f>
        <v>761</v>
      </c>
      <c r="H62" s="30">
        <f>H64+H66</f>
        <v>0</v>
      </c>
      <c r="I62" s="30">
        <f>I64+I66</f>
        <v>773.2</v>
      </c>
    </row>
    <row r="63" spans="1:9" ht="24" customHeight="1" hidden="1">
      <c r="A63" s="77" t="s">
        <v>136</v>
      </c>
      <c r="B63" s="20">
        <v>400</v>
      </c>
      <c r="C63" s="21" t="s">
        <v>67</v>
      </c>
      <c r="D63" s="21" t="s">
        <v>65</v>
      </c>
      <c r="E63" s="21" t="s">
        <v>234</v>
      </c>
      <c r="F63" s="21"/>
      <c r="G63" s="22">
        <f>G64</f>
        <v>0</v>
      </c>
      <c r="H63" s="146"/>
      <c r="I63" s="146"/>
    </row>
    <row r="64" spans="1:9" ht="37.5" customHeight="1" hidden="1">
      <c r="A64" s="74" t="s">
        <v>257</v>
      </c>
      <c r="B64" s="7">
        <v>400</v>
      </c>
      <c r="C64" s="12" t="s">
        <v>67</v>
      </c>
      <c r="D64" s="12" t="s">
        <v>65</v>
      </c>
      <c r="E64" s="12" t="s">
        <v>234</v>
      </c>
      <c r="F64" s="12" t="s">
        <v>158</v>
      </c>
      <c r="G64" s="13"/>
      <c r="H64" s="146"/>
      <c r="I64" s="146"/>
    </row>
    <row r="65" spans="1:9" ht="23.25" customHeight="1">
      <c r="A65" s="77" t="s">
        <v>136</v>
      </c>
      <c r="B65" s="20">
        <v>400</v>
      </c>
      <c r="C65" s="21" t="s">
        <v>67</v>
      </c>
      <c r="D65" s="21" t="s">
        <v>65</v>
      </c>
      <c r="E65" s="21" t="s">
        <v>372</v>
      </c>
      <c r="F65" s="21"/>
      <c r="G65" s="13"/>
      <c r="H65" s="146"/>
      <c r="I65" s="146"/>
    </row>
    <row r="66" spans="1:9" ht="37.5" customHeight="1">
      <c r="A66" s="74" t="s">
        <v>257</v>
      </c>
      <c r="B66" s="7">
        <v>400</v>
      </c>
      <c r="C66" s="12" t="s">
        <v>67</v>
      </c>
      <c r="D66" s="12" t="s">
        <v>65</v>
      </c>
      <c r="E66" s="12" t="s">
        <v>372</v>
      </c>
      <c r="F66" s="12" t="s">
        <v>158</v>
      </c>
      <c r="G66" s="13">
        <v>761</v>
      </c>
      <c r="H66" s="146"/>
      <c r="I66" s="146">
        <v>773.2</v>
      </c>
    </row>
    <row r="67" spans="1:9" ht="50.25" customHeight="1">
      <c r="A67" s="73" t="s">
        <v>480</v>
      </c>
      <c r="B67" s="28">
        <v>400</v>
      </c>
      <c r="C67" s="27" t="s">
        <v>67</v>
      </c>
      <c r="D67" s="27" t="s">
        <v>63</v>
      </c>
      <c r="E67" s="27" t="s">
        <v>222</v>
      </c>
      <c r="F67" s="27"/>
      <c r="G67" s="30">
        <f>G69</f>
        <v>64.9</v>
      </c>
      <c r="H67" s="30">
        <f>H69</f>
        <v>0</v>
      </c>
      <c r="I67" s="30">
        <f>I69</f>
        <v>64.9</v>
      </c>
    </row>
    <row r="68" spans="1:9" ht="36.75" customHeight="1">
      <c r="A68" s="78" t="s">
        <v>133</v>
      </c>
      <c r="B68" s="20">
        <v>400</v>
      </c>
      <c r="C68" s="21" t="s">
        <v>67</v>
      </c>
      <c r="D68" s="21" t="s">
        <v>63</v>
      </c>
      <c r="E68" s="21" t="s">
        <v>223</v>
      </c>
      <c r="F68" s="21"/>
      <c r="G68" s="22">
        <f>G69</f>
        <v>64.9</v>
      </c>
      <c r="H68" s="22">
        <f>H69</f>
        <v>0</v>
      </c>
      <c r="I68" s="22">
        <f>I69</f>
        <v>64.9</v>
      </c>
    </row>
    <row r="69" spans="1:9" ht="33">
      <c r="A69" s="74" t="s">
        <v>257</v>
      </c>
      <c r="B69" s="7">
        <v>400</v>
      </c>
      <c r="C69" s="12" t="s">
        <v>67</v>
      </c>
      <c r="D69" s="12" t="s">
        <v>63</v>
      </c>
      <c r="E69" s="12" t="s">
        <v>223</v>
      </c>
      <c r="F69" s="12" t="s">
        <v>158</v>
      </c>
      <c r="G69" s="13">
        <v>64.9</v>
      </c>
      <c r="H69" s="146"/>
      <c r="I69" s="146">
        <v>64.9</v>
      </c>
    </row>
    <row r="70" spans="1:9" ht="49.5" hidden="1">
      <c r="A70" s="73" t="s">
        <v>432</v>
      </c>
      <c r="B70" s="28">
        <v>400</v>
      </c>
      <c r="C70" s="27" t="s">
        <v>67</v>
      </c>
      <c r="D70" s="27" t="s">
        <v>65</v>
      </c>
      <c r="E70" s="27" t="s">
        <v>231</v>
      </c>
      <c r="F70" s="27"/>
      <c r="G70" s="30">
        <f>G71+G73+G75+G77+G79+G81</f>
        <v>0</v>
      </c>
      <c r="H70" s="30">
        <f>H71+H73+H75+H77+H79+H81</f>
        <v>0</v>
      </c>
      <c r="I70" s="30">
        <f>I71+I73+I75+I77+I79+I81</f>
        <v>0</v>
      </c>
    </row>
    <row r="71" spans="1:9" ht="20.25" customHeight="1" hidden="1">
      <c r="A71" s="11" t="s">
        <v>162</v>
      </c>
      <c r="B71" s="7"/>
      <c r="C71" s="12"/>
      <c r="D71" s="12"/>
      <c r="E71" s="105" t="s">
        <v>232</v>
      </c>
      <c r="F71" s="12"/>
      <c r="G71" s="13">
        <f>G72</f>
        <v>0</v>
      </c>
      <c r="H71" s="13">
        <f>H72</f>
        <v>0</v>
      </c>
      <c r="I71" s="13">
        <f>I72</f>
        <v>0</v>
      </c>
    </row>
    <row r="72" spans="1:9" ht="33" hidden="1">
      <c r="A72" s="11" t="s">
        <v>257</v>
      </c>
      <c r="B72" s="7"/>
      <c r="C72" s="12"/>
      <c r="D72" s="12"/>
      <c r="E72" s="105" t="s">
        <v>232</v>
      </c>
      <c r="F72" s="12" t="s">
        <v>158</v>
      </c>
      <c r="G72" s="13"/>
      <c r="H72" s="146"/>
      <c r="I72" s="146"/>
    </row>
    <row r="73" spans="1:9" ht="33" hidden="1">
      <c r="A73" s="11" t="s">
        <v>408</v>
      </c>
      <c r="B73" s="7"/>
      <c r="C73" s="12"/>
      <c r="D73" s="12"/>
      <c r="E73" s="105" t="s">
        <v>406</v>
      </c>
      <c r="F73" s="12"/>
      <c r="G73" s="13">
        <f>G74</f>
        <v>0</v>
      </c>
      <c r="H73" s="146"/>
      <c r="I73" s="146"/>
    </row>
    <row r="74" spans="1:9" ht="49.5" hidden="1">
      <c r="A74" s="11" t="s">
        <v>407</v>
      </c>
      <c r="B74" s="7"/>
      <c r="C74" s="12"/>
      <c r="D74" s="12"/>
      <c r="E74" s="105" t="s">
        <v>406</v>
      </c>
      <c r="F74" s="12" t="s">
        <v>158</v>
      </c>
      <c r="G74" s="13"/>
      <c r="H74" s="146"/>
      <c r="I74" s="146"/>
    </row>
    <row r="75" spans="1:9" ht="36" customHeight="1" hidden="1">
      <c r="A75" s="11" t="s">
        <v>162</v>
      </c>
      <c r="B75" s="7"/>
      <c r="C75" s="12"/>
      <c r="D75" s="12"/>
      <c r="E75" s="105" t="s">
        <v>280</v>
      </c>
      <c r="F75" s="12"/>
      <c r="G75" s="13">
        <f>G76</f>
        <v>0</v>
      </c>
      <c r="H75" s="146"/>
      <c r="I75" s="146"/>
    </row>
    <row r="76" spans="1:9" ht="59.25" customHeight="1" hidden="1">
      <c r="A76" s="131" t="s">
        <v>400</v>
      </c>
      <c r="B76" s="7"/>
      <c r="C76" s="12"/>
      <c r="D76" s="12"/>
      <c r="E76" s="105" t="s">
        <v>280</v>
      </c>
      <c r="F76" s="12" t="s">
        <v>399</v>
      </c>
      <c r="G76" s="13"/>
      <c r="H76" s="146"/>
      <c r="I76" s="146"/>
    </row>
    <row r="77" spans="1:9" ht="59.25" customHeight="1" hidden="1">
      <c r="A77" s="11" t="s">
        <v>401</v>
      </c>
      <c r="B77" s="7"/>
      <c r="C77" s="12"/>
      <c r="D77" s="12"/>
      <c r="E77" s="105" t="s">
        <v>349</v>
      </c>
      <c r="F77" s="12"/>
      <c r="G77" s="13">
        <f>G78</f>
        <v>0</v>
      </c>
      <c r="H77" s="146"/>
      <c r="I77" s="146"/>
    </row>
    <row r="78" spans="1:9" ht="57" customHeight="1" hidden="1">
      <c r="A78" s="131" t="s">
        <v>402</v>
      </c>
      <c r="B78" s="7"/>
      <c r="C78" s="12"/>
      <c r="D78" s="12"/>
      <c r="E78" s="105" t="s">
        <v>349</v>
      </c>
      <c r="F78" s="12" t="s">
        <v>399</v>
      </c>
      <c r="G78" s="13"/>
      <c r="H78" s="146"/>
      <c r="I78" s="146"/>
    </row>
    <row r="79" spans="1:9" ht="29.25" customHeight="1" hidden="1">
      <c r="A79" s="11" t="s">
        <v>162</v>
      </c>
      <c r="B79" s="7"/>
      <c r="C79" s="12"/>
      <c r="D79" s="12"/>
      <c r="E79" s="105" t="s">
        <v>232</v>
      </c>
      <c r="F79" s="12"/>
      <c r="G79" s="13">
        <f>G80</f>
        <v>0</v>
      </c>
      <c r="H79" s="146"/>
      <c r="I79" s="146"/>
    </row>
    <row r="80" spans="1:9" ht="46.5" customHeight="1" hidden="1">
      <c r="A80" s="11" t="s">
        <v>257</v>
      </c>
      <c r="B80" s="7"/>
      <c r="C80" s="12"/>
      <c r="D80" s="12"/>
      <c r="E80" s="105" t="s">
        <v>232</v>
      </c>
      <c r="F80" s="12" t="s">
        <v>158</v>
      </c>
      <c r="G80" s="13"/>
      <c r="H80" s="146"/>
      <c r="I80" s="146"/>
    </row>
    <row r="81" spans="1:9" ht="30.75" customHeight="1" hidden="1">
      <c r="A81" s="11" t="s">
        <v>403</v>
      </c>
      <c r="B81" s="7"/>
      <c r="C81" s="12"/>
      <c r="D81" s="12"/>
      <c r="E81" s="105" t="s">
        <v>281</v>
      </c>
      <c r="F81" s="12"/>
      <c r="G81" s="13">
        <f>G82</f>
        <v>0</v>
      </c>
      <c r="H81" s="146"/>
      <c r="I81" s="146"/>
    </row>
    <row r="82" spans="1:9" ht="36" customHeight="1" hidden="1">
      <c r="A82" s="11" t="s">
        <v>257</v>
      </c>
      <c r="B82" s="7"/>
      <c r="C82" s="12"/>
      <c r="D82" s="12"/>
      <c r="E82" s="105" t="s">
        <v>281</v>
      </c>
      <c r="F82" s="12" t="s">
        <v>158</v>
      </c>
      <c r="G82" s="13"/>
      <c r="H82" s="146"/>
      <c r="I82" s="146"/>
    </row>
    <row r="83" spans="1:9" ht="49.5" customHeight="1">
      <c r="A83" s="79" t="s">
        <v>491</v>
      </c>
      <c r="B83" s="15"/>
      <c r="C83" s="4"/>
      <c r="D83" s="5"/>
      <c r="E83" s="29" t="s">
        <v>374</v>
      </c>
      <c r="F83" s="29"/>
      <c r="G83" s="39">
        <f>G84+G92</f>
        <v>2261.4</v>
      </c>
      <c r="H83" s="39">
        <f>H84+H92</f>
        <v>0</v>
      </c>
      <c r="I83" s="39">
        <f>I84+I92</f>
        <v>2206.6</v>
      </c>
    </row>
    <row r="84" spans="1:9" ht="39.75" customHeight="1">
      <c r="A84" s="80" t="s">
        <v>104</v>
      </c>
      <c r="B84" s="15"/>
      <c r="C84" s="4"/>
      <c r="D84" s="5"/>
      <c r="E84" s="5" t="s">
        <v>375</v>
      </c>
      <c r="F84" s="5"/>
      <c r="G84" s="8">
        <f>G85</f>
        <v>1842.8</v>
      </c>
      <c r="H84" s="8">
        <f>H85</f>
        <v>0</v>
      </c>
      <c r="I84" s="8">
        <f>I85</f>
        <v>1788</v>
      </c>
    </row>
    <row r="85" spans="1:9" ht="16.5" customHeight="1">
      <c r="A85" s="80" t="s">
        <v>107</v>
      </c>
      <c r="B85" s="15"/>
      <c r="C85" s="4"/>
      <c r="D85" s="5"/>
      <c r="E85" s="5" t="s">
        <v>376</v>
      </c>
      <c r="F85" s="5"/>
      <c r="G85" s="8">
        <f>G86+G87+G88+G89+G90+G91</f>
        <v>1842.8</v>
      </c>
      <c r="H85" s="8">
        <f>H86+H87+H88+H89+H90+H91</f>
        <v>0</v>
      </c>
      <c r="I85" s="8">
        <f>I86+I87+I88+I89+I90+I91</f>
        <v>1788</v>
      </c>
    </row>
    <row r="86" spans="1:9" ht="16.5" customHeight="1">
      <c r="A86" s="74" t="s">
        <v>256</v>
      </c>
      <c r="B86" s="15"/>
      <c r="C86" s="4"/>
      <c r="D86" s="5"/>
      <c r="E86" s="12" t="s">
        <v>376</v>
      </c>
      <c r="F86" s="12" t="s">
        <v>157</v>
      </c>
      <c r="G86" s="13">
        <v>713.9</v>
      </c>
      <c r="H86" s="146"/>
      <c r="I86" s="146">
        <v>713.9</v>
      </c>
    </row>
    <row r="87" spans="1:9" ht="66" customHeight="1">
      <c r="A87" s="74" t="s">
        <v>345</v>
      </c>
      <c r="B87" s="15"/>
      <c r="C87" s="4"/>
      <c r="D87" s="5"/>
      <c r="E87" s="12" t="s">
        <v>376</v>
      </c>
      <c r="F87" s="12" t="s">
        <v>344</v>
      </c>
      <c r="G87" s="13">
        <v>215.6</v>
      </c>
      <c r="H87" s="146"/>
      <c r="I87" s="146">
        <v>215.6</v>
      </c>
    </row>
    <row r="88" spans="1:9" ht="16.5" customHeight="1">
      <c r="A88" s="74" t="s">
        <v>257</v>
      </c>
      <c r="B88" s="15"/>
      <c r="C88" s="4"/>
      <c r="D88" s="5"/>
      <c r="E88" s="12" t="s">
        <v>376</v>
      </c>
      <c r="F88" s="12" t="s">
        <v>158</v>
      </c>
      <c r="G88" s="13">
        <v>873.3</v>
      </c>
      <c r="H88" s="146"/>
      <c r="I88" s="146">
        <v>818.5</v>
      </c>
    </row>
    <row r="89" spans="1:9" ht="16.5" customHeight="1">
      <c r="A89" s="74" t="s">
        <v>259</v>
      </c>
      <c r="B89" s="15"/>
      <c r="C89" s="4"/>
      <c r="D89" s="5"/>
      <c r="E89" s="12" t="s">
        <v>376</v>
      </c>
      <c r="F89" s="12" t="s">
        <v>159</v>
      </c>
      <c r="G89" s="13">
        <v>40</v>
      </c>
      <c r="H89" s="146"/>
      <c r="I89" s="146">
        <v>40</v>
      </c>
    </row>
    <row r="90" spans="1:9" ht="16.5" customHeight="1" hidden="1">
      <c r="A90" s="11" t="s">
        <v>272</v>
      </c>
      <c r="B90" s="15"/>
      <c r="C90" s="4"/>
      <c r="D90" s="5"/>
      <c r="E90" s="12" t="s">
        <v>376</v>
      </c>
      <c r="F90" s="12" t="s">
        <v>273</v>
      </c>
      <c r="G90" s="13"/>
      <c r="H90" s="146"/>
      <c r="I90" s="146"/>
    </row>
    <row r="91" spans="1:9" ht="16.5" customHeight="1" hidden="1">
      <c r="A91" s="11" t="s">
        <v>398</v>
      </c>
      <c r="B91" s="15"/>
      <c r="C91" s="4"/>
      <c r="D91" s="5"/>
      <c r="E91" s="12" t="s">
        <v>376</v>
      </c>
      <c r="F91" s="12" t="s">
        <v>276</v>
      </c>
      <c r="G91" s="13"/>
      <c r="H91" s="146"/>
      <c r="I91" s="146"/>
    </row>
    <row r="92" spans="1:9" ht="75.75" customHeight="1">
      <c r="A92" s="74" t="s">
        <v>125</v>
      </c>
      <c r="B92" s="7">
        <v>400</v>
      </c>
      <c r="C92" s="5" t="s">
        <v>62</v>
      </c>
      <c r="D92" s="5" t="s">
        <v>72</v>
      </c>
      <c r="E92" s="5" t="s">
        <v>374</v>
      </c>
      <c r="F92" s="12"/>
      <c r="G92" s="13">
        <f>G93+G94+G95</f>
        <v>418.6</v>
      </c>
      <c r="H92" s="13">
        <f>H93+H94+H95</f>
        <v>0</v>
      </c>
      <c r="I92" s="13">
        <f>I93+I94+I95</f>
        <v>418.6</v>
      </c>
    </row>
    <row r="93" spans="1:9" ht="16.5" customHeight="1">
      <c r="A93" s="81" t="s">
        <v>379</v>
      </c>
      <c r="B93" s="7">
        <v>400</v>
      </c>
      <c r="C93" s="12" t="s">
        <v>62</v>
      </c>
      <c r="D93" s="12" t="s">
        <v>72</v>
      </c>
      <c r="E93" s="12" t="s">
        <v>376</v>
      </c>
      <c r="F93" s="66" t="s">
        <v>160</v>
      </c>
      <c r="G93" s="13">
        <v>321.5</v>
      </c>
      <c r="H93" s="146"/>
      <c r="I93" s="146">
        <v>321.5</v>
      </c>
    </row>
    <row r="94" spans="1:9" ht="16.5" customHeight="1">
      <c r="A94" s="81" t="s">
        <v>347</v>
      </c>
      <c r="B94" s="7">
        <v>400</v>
      </c>
      <c r="C94" s="12" t="s">
        <v>62</v>
      </c>
      <c r="D94" s="12" t="s">
        <v>72</v>
      </c>
      <c r="E94" s="12" t="s">
        <v>376</v>
      </c>
      <c r="F94" s="66" t="s">
        <v>348</v>
      </c>
      <c r="G94" s="13">
        <v>97.1</v>
      </c>
      <c r="H94" s="146"/>
      <c r="I94" s="146">
        <v>97.1</v>
      </c>
    </row>
    <row r="95" spans="1:9" ht="16.5" customHeight="1" hidden="1">
      <c r="A95" s="74" t="s">
        <v>257</v>
      </c>
      <c r="B95" s="7">
        <v>400</v>
      </c>
      <c r="C95" s="12" t="s">
        <v>62</v>
      </c>
      <c r="D95" s="12" t="s">
        <v>72</v>
      </c>
      <c r="E95" s="12" t="s">
        <v>376</v>
      </c>
      <c r="F95" s="12" t="s">
        <v>158</v>
      </c>
      <c r="G95" s="13"/>
      <c r="H95" s="146"/>
      <c r="I95" s="146"/>
    </row>
    <row r="96" spans="1:9" ht="55.5" customHeight="1">
      <c r="A96" s="79" t="s">
        <v>103</v>
      </c>
      <c r="B96" s="28">
        <v>400</v>
      </c>
      <c r="C96" s="29" t="s">
        <v>62</v>
      </c>
      <c r="D96" s="29" t="s">
        <v>63</v>
      </c>
      <c r="E96" s="29" t="s">
        <v>205</v>
      </c>
      <c r="F96" s="29"/>
      <c r="G96" s="39">
        <f>G97+G101+G103+G106+G126</f>
        <v>851.5</v>
      </c>
      <c r="H96" s="39">
        <f>H97+H101+H103+H106+H126</f>
        <v>0</v>
      </c>
      <c r="I96" s="39">
        <f>I97+I101+I103+I106+I126</f>
        <v>742.5</v>
      </c>
    </row>
    <row r="97" spans="1:9" ht="45.75" customHeight="1">
      <c r="A97" s="80" t="s">
        <v>104</v>
      </c>
      <c r="B97" s="7">
        <v>400</v>
      </c>
      <c r="C97" s="5" t="s">
        <v>62</v>
      </c>
      <c r="D97" s="5" t="s">
        <v>63</v>
      </c>
      <c r="E97" s="5" t="s">
        <v>206</v>
      </c>
      <c r="F97" s="5"/>
      <c r="G97" s="8">
        <f>G98</f>
        <v>601.1</v>
      </c>
      <c r="H97" s="8">
        <f>H98</f>
        <v>0</v>
      </c>
      <c r="I97" s="8">
        <f>I98</f>
        <v>601.1</v>
      </c>
    </row>
    <row r="98" spans="1:9" ht="16.5">
      <c r="A98" s="80" t="s">
        <v>105</v>
      </c>
      <c r="B98" s="7">
        <v>400</v>
      </c>
      <c r="C98" s="5" t="s">
        <v>62</v>
      </c>
      <c r="D98" s="5" t="s">
        <v>63</v>
      </c>
      <c r="E98" s="5" t="s">
        <v>207</v>
      </c>
      <c r="F98" s="5"/>
      <c r="G98" s="8">
        <f>G99+G100</f>
        <v>601.1</v>
      </c>
      <c r="H98" s="8">
        <f>H99+H100</f>
        <v>0</v>
      </c>
      <c r="I98" s="8">
        <f>I99+I100</f>
        <v>601.1</v>
      </c>
    </row>
    <row r="99" spans="1:9" ht="20.25" customHeight="1">
      <c r="A99" s="74" t="s">
        <v>256</v>
      </c>
      <c r="B99" s="7">
        <v>400</v>
      </c>
      <c r="C99" s="12" t="s">
        <v>62</v>
      </c>
      <c r="D99" s="12" t="s">
        <v>63</v>
      </c>
      <c r="E99" s="12" t="s">
        <v>207</v>
      </c>
      <c r="F99" s="12" t="s">
        <v>157</v>
      </c>
      <c r="G99" s="13">
        <v>461.7</v>
      </c>
      <c r="H99" s="146"/>
      <c r="I99" s="146">
        <v>461.7</v>
      </c>
    </row>
    <row r="100" spans="1:9" ht="60" customHeight="1">
      <c r="A100" s="74" t="s">
        <v>346</v>
      </c>
      <c r="B100" s="7"/>
      <c r="C100" s="12"/>
      <c r="D100" s="12"/>
      <c r="E100" s="12" t="s">
        <v>207</v>
      </c>
      <c r="F100" s="12" t="s">
        <v>344</v>
      </c>
      <c r="G100" s="13">
        <v>139.4</v>
      </c>
      <c r="H100" s="146"/>
      <c r="I100" s="146">
        <v>139.4</v>
      </c>
    </row>
    <row r="101" spans="1:9" ht="16.5">
      <c r="A101" s="80" t="s">
        <v>111</v>
      </c>
      <c r="B101" s="15">
        <v>400</v>
      </c>
      <c r="C101" s="5" t="s">
        <v>62</v>
      </c>
      <c r="D101" s="5" t="s">
        <v>102</v>
      </c>
      <c r="E101" s="5" t="s">
        <v>209</v>
      </c>
      <c r="F101" s="5"/>
      <c r="G101" s="8">
        <f>G102</f>
        <v>16</v>
      </c>
      <c r="H101" s="8">
        <f>H102</f>
        <v>0</v>
      </c>
      <c r="I101" s="8">
        <f>I102</f>
        <v>17</v>
      </c>
    </row>
    <row r="102" spans="1:9" ht="16.5">
      <c r="A102" s="74" t="s">
        <v>112</v>
      </c>
      <c r="B102" s="7">
        <v>400</v>
      </c>
      <c r="C102" s="12" t="s">
        <v>62</v>
      </c>
      <c r="D102" s="12">
        <v>11</v>
      </c>
      <c r="E102" s="12" t="s">
        <v>209</v>
      </c>
      <c r="F102" s="12" t="s">
        <v>113</v>
      </c>
      <c r="G102" s="13">
        <v>16</v>
      </c>
      <c r="H102" s="146"/>
      <c r="I102" s="153">
        <v>17</v>
      </c>
    </row>
    <row r="103" spans="1:9" ht="33">
      <c r="A103" s="74" t="s">
        <v>104</v>
      </c>
      <c r="B103" s="7"/>
      <c r="C103" s="12"/>
      <c r="D103" s="12"/>
      <c r="E103" s="12" t="s">
        <v>282</v>
      </c>
      <c r="F103" s="12"/>
      <c r="G103" s="13">
        <f>G104</f>
        <v>110</v>
      </c>
      <c r="H103" s="13"/>
      <c r="I103" s="13"/>
    </row>
    <row r="104" spans="1:9" ht="16.5">
      <c r="A104" s="74" t="s">
        <v>153</v>
      </c>
      <c r="B104" s="7"/>
      <c r="C104" s="12"/>
      <c r="D104" s="12"/>
      <c r="E104" s="12" t="s">
        <v>282</v>
      </c>
      <c r="F104" s="12"/>
      <c r="G104" s="13">
        <f>G105</f>
        <v>110</v>
      </c>
      <c r="H104" s="13"/>
      <c r="I104" s="13"/>
    </row>
    <row r="105" spans="1:9" ht="33">
      <c r="A105" s="74" t="s">
        <v>257</v>
      </c>
      <c r="B105" s="7"/>
      <c r="C105" s="12"/>
      <c r="D105" s="12"/>
      <c r="E105" s="12" t="s">
        <v>282</v>
      </c>
      <c r="F105" s="12" t="s">
        <v>158</v>
      </c>
      <c r="G105" s="13">
        <v>110</v>
      </c>
      <c r="H105" s="146"/>
      <c r="I105" s="146"/>
    </row>
    <row r="106" spans="1:9" ht="33">
      <c r="A106" s="7" t="s">
        <v>42</v>
      </c>
      <c r="B106" s="7">
        <v>400</v>
      </c>
      <c r="C106" s="5" t="s">
        <v>63</v>
      </c>
      <c r="D106" s="5" t="s">
        <v>65</v>
      </c>
      <c r="E106" s="5" t="s">
        <v>210</v>
      </c>
      <c r="F106" s="5"/>
      <c r="G106" s="8">
        <f>G107+G108</f>
        <v>124.4</v>
      </c>
      <c r="H106" s="8">
        <f>H107+H108</f>
        <v>0</v>
      </c>
      <c r="I106" s="8">
        <f>I107+I108</f>
        <v>124.4</v>
      </c>
    </row>
    <row r="107" spans="1:9" ht="24" customHeight="1">
      <c r="A107" s="11" t="s">
        <v>256</v>
      </c>
      <c r="B107" s="7">
        <v>400</v>
      </c>
      <c r="C107" s="12" t="s">
        <v>63</v>
      </c>
      <c r="D107" s="12" t="s">
        <v>65</v>
      </c>
      <c r="E107" s="12" t="s">
        <v>210</v>
      </c>
      <c r="F107" s="12" t="s">
        <v>157</v>
      </c>
      <c r="G107" s="13">
        <v>95.5</v>
      </c>
      <c r="H107" s="146"/>
      <c r="I107" s="146">
        <v>95.5</v>
      </c>
    </row>
    <row r="108" spans="1:9" ht="51" customHeight="1">
      <c r="A108" s="11" t="s">
        <v>346</v>
      </c>
      <c r="B108" s="7"/>
      <c r="C108" s="12"/>
      <c r="D108" s="12"/>
      <c r="E108" s="12" t="s">
        <v>210</v>
      </c>
      <c r="F108" s="12" t="s">
        <v>344</v>
      </c>
      <c r="G108" s="13">
        <v>28.9</v>
      </c>
      <c r="H108" s="146"/>
      <c r="I108" s="146">
        <v>28.9</v>
      </c>
    </row>
    <row r="109" spans="1:9" ht="16.5" hidden="1">
      <c r="A109" s="11" t="s">
        <v>148</v>
      </c>
      <c r="B109" s="7">
        <v>400</v>
      </c>
      <c r="C109" s="12" t="s">
        <v>64</v>
      </c>
      <c r="D109" s="12" t="s">
        <v>66</v>
      </c>
      <c r="E109" s="12" t="s">
        <v>253</v>
      </c>
      <c r="F109" s="12"/>
      <c r="G109" s="13">
        <f>G110</f>
        <v>0</v>
      </c>
      <c r="H109" s="146"/>
      <c r="I109" s="146"/>
    </row>
    <row r="110" spans="1:9" ht="33" hidden="1">
      <c r="A110" s="11" t="s">
        <v>108</v>
      </c>
      <c r="B110" s="7">
        <v>400</v>
      </c>
      <c r="C110" s="12" t="s">
        <v>64</v>
      </c>
      <c r="D110" s="12" t="s">
        <v>66</v>
      </c>
      <c r="E110" s="12" t="s">
        <v>253</v>
      </c>
      <c r="F110" s="12" t="s">
        <v>158</v>
      </c>
      <c r="G110" s="13"/>
      <c r="H110" s="146"/>
      <c r="I110" s="146"/>
    </row>
    <row r="111" spans="1:9" ht="48.75" customHeight="1" hidden="1">
      <c r="A111" s="48" t="s">
        <v>143</v>
      </c>
      <c r="B111" s="7">
        <v>400</v>
      </c>
      <c r="C111" s="12" t="s">
        <v>68</v>
      </c>
      <c r="D111" s="12" t="s">
        <v>64</v>
      </c>
      <c r="E111" s="12" t="s">
        <v>206</v>
      </c>
      <c r="F111" s="12"/>
      <c r="G111" s="13">
        <f>G112</f>
        <v>0</v>
      </c>
      <c r="H111" s="146"/>
      <c r="I111" s="146"/>
    </row>
    <row r="112" spans="1:9" ht="48.75" customHeight="1" hidden="1">
      <c r="A112" s="11" t="s">
        <v>125</v>
      </c>
      <c r="B112" s="7">
        <v>400</v>
      </c>
      <c r="C112" s="12" t="s">
        <v>68</v>
      </c>
      <c r="D112" s="12" t="s">
        <v>64</v>
      </c>
      <c r="E112" s="12" t="s">
        <v>241</v>
      </c>
      <c r="F112" s="12"/>
      <c r="G112" s="13">
        <f>G113+G115+G116+G114</f>
        <v>0</v>
      </c>
      <c r="H112" s="146"/>
      <c r="I112" s="146"/>
    </row>
    <row r="113" spans="1:9" ht="16.5" hidden="1">
      <c r="A113" s="11" t="s">
        <v>255</v>
      </c>
      <c r="B113" s="7">
        <v>400</v>
      </c>
      <c r="C113" s="12" t="s">
        <v>68</v>
      </c>
      <c r="D113" s="12" t="s">
        <v>64</v>
      </c>
      <c r="E113" s="12" t="s">
        <v>241</v>
      </c>
      <c r="F113" s="12" t="s">
        <v>160</v>
      </c>
      <c r="G113" s="13"/>
      <c r="H113" s="146"/>
      <c r="I113" s="146"/>
    </row>
    <row r="114" spans="1:9" ht="33" hidden="1">
      <c r="A114" s="11" t="s">
        <v>347</v>
      </c>
      <c r="B114" s="7"/>
      <c r="C114" s="12"/>
      <c r="D114" s="12"/>
      <c r="E114" s="12" t="s">
        <v>241</v>
      </c>
      <c r="F114" s="12" t="s">
        <v>348</v>
      </c>
      <c r="G114" s="13"/>
      <c r="H114" s="146"/>
      <c r="I114" s="146"/>
    </row>
    <row r="115" spans="1:9" ht="33" hidden="1">
      <c r="A115" s="11" t="s">
        <v>257</v>
      </c>
      <c r="B115" s="7">
        <v>400</v>
      </c>
      <c r="C115" s="12" t="s">
        <v>68</v>
      </c>
      <c r="D115" s="12" t="s">
        <v>64</v>
      </c>
      <c r="E115" s="12" t="s">
        <v>241</v>
      </c>
      <c r="F115" s="12" t="s">
        <v>158</v>
      </c>
      <c r="G115" s="13"/>
      <c r="H115" s="146"/>
      <c r="I115" s="146"/>
    </row>
    <row r="116" spans="1:9" ht="99" hidden="1">
      <c r="A116" s="11" t="s">
        <v>355</v>
      </c>
      <c r="B116" s="7">
        <v>400</v>
      </c>
      <c r="C116" s="12" t="s">
        <v>68</v>
      </c>
      <c r="D116" s="12" t="s">
        <v>64</v>
      </c>
      <c r="E116" s="12" t="s">
        <v>241</v>
      </c>
      <c r="F116" s="12" t="s">
        <v>276</v>
      </c>
      <c r="G116" s="13"/>
      <c r="H116" s="146"/>
      <c r="I116" s="146"/>
    </row>
    <row r="117" spans="1:9" ht="48.75" customHeight="1" hidden="1">
      <c r="A117" s="11" t="s">
        <v>142</v>
      </c>
      <c r="B117" s="7"/>
      <c r="C117" s="12"/>
      <c r="D117" s="12"/>
      <c r="E117" s="12" t="s">
        <v>277</v>
      </c>
      <c r="F117" s="12"/>
      <c r="G117" s="13">
        <f>G118</f>
        <v>0</v>
      </c>
      <c r="H117" s="146"/>
      <c r="I117" s="146"/>
    </row>
    <row r="118" spans="1:9" ht="48.75" customHeight="1" hidden="1">
      <c r="A118" s="48" t="s">
        <v>141</v>
      </c>
      <c r="B118" s="7"/>
      <c r="C118" s="12"/>
      <c r="D118" s="12"/>
      <c r="E118" s="12" t="s">
        <v>277</v>
      </c>
      <c r="F118" s="12"/>
      <c r="G118" s="13">
        <f>G119+G120</f>
        <v>0</v>
      </c>
      <c r="H118" s="146"/>
      <c r="I118" s="146"/>
    </row>
    <row r="119" spans="1:9" ht="16.5" hidden="1">
      <c r="A119" s="48" t="s">
        <v>255</v>
      </c>
      <c r="B119" s="7"/>
      <c r="C119" s="12"/>
      <c r="D119" s="12"/>
      <c r="E119" s="12" t="s">
        <v>277</v>
      </c>
      <c r="F119" s="12" t="s">
        <v>160</v>
      </c>
      <c r="G119" s="13"/>
      <c r="H119" s="146"/>
      <c r="I119" s="146"/>
    </row>
    <row r="120" spans="1:9" ht="33" hidden="1">
      <c r="A120" s="48" t="s">
        <v>347</v>
      </c>
      <c r="B120" s="7"/>
      <c r="C120" s="12"/>
      <c r="D120" s="12"/>
      <c r="E120" s="12" t="s">
        <v>277</v>
      </c>
      <c r="F120" s="12" t="s">
        <v>348</v>
      </c>
      <c r="G120" s="13"/>
      <c r="H120" s="146"/>
      <c r="I120" s="146"/>
    </row>
    <row r="121" spans="1:9" ht="33" hidden="1">
      <c r="A121" s="11" t="s">
        <v>104</v>
      </c>
      <c r="B121" s="7">
        <v>400</v>
      </c>
      <c r="C121" s="12" t="s">
        <v>64</v>
      </c>
      <c r="D121" s="12" t="s">
        <v>70</v>
      </c>
      <c r="E121" s="12" t="s">
        <v>206</v>
      </c>
      <c r="F121" s="12"/>
      <c r="G121" s="13">
        <f>G122</f>
        <v>0</v>
      </c>
      <c r="H121" s="146"/>
      <c r="I121" s="146"/>
    </row>
    <row r="122" spans="1:9" ht="48.75" customHeight="1" hidden="1">
      <c r="A122" s="11" t="s">
        <v>274</v>
      </c>
      <c r="B122" s="7">
        <v>400</v>
      </c>
      <c r="C122" s="12" t="s">
        <v>64</v>
      </c>
      <c r="D122" s="12" t="s">
        <v>70</v>
      </c>
      <c r="E122" s="12" t="s">
        <v>252</v>
      </c>
      <c r="F122" s="12"/>
      <c r="G122" s="13">
        <f>G123+G124</f>
        <v>0</v>
      </c>
      <c r="H122" s="146"/>
      <c r="I122" s="146"/>
    </row>
    <row r="123" spans="1:9" ht="33" hidden="1">
      <c r="A123" s="11" t="s">
        <v>257</v>
      </c>
      <c r="B123" s="7">
        <v>400</v>
      </c>
      <c r="C123" s="12" t="s">
        <v>64</v>
      </c>
      <c r="D123" s="12" t="s">
        <v>70</v>
      </c>
      <c r="E123" s="12" t="s">
        <v>252</v>
      </c>
      <c r="F123" s="12" t="s">
        <v>158</v>
      </c>
      <c r="G123" s="13"/>
      <c r="H123" s="146"/>
      <c r="I123" s="146"/>
    </row>
    <row r="124" spans="1:9" ht="48.75" customHeight="1" hidden="1">
      <c r="A124" s="11" t="s">
        <v>275</v>
      </c>
      <c r="B124" s="7">
        <v>400</v>
      </c>
      <c r="C124" s="12" t="s">
        <v>64</v>
      </c>
      <c r="D124" s="12" t="s">
        <v>70</v>
      </c>
      <c r="E124" s="12" t="s">
        <v>252</v>
      </c>
      <c r="F124" s="12" t="s">
        <v>276</v>
      </c>
      <c r="G124" s="13"/>
      <c r="H124" s="146"/>
      <c r="I124" s="146"/>
    </row>
    <row r="125" spans="1:9" ht="48.75" customHeight="1" hidden="1">
      <c r="A125" s="11"/>
      <c r="B125" s="7"/>
      <c r="C125" s="12"/>
      <c r="D125" s="12"/>
      <c r="E125" s="12"/>
      <c r="F125" s="12"/>
      <c r="G125" s="13"/>
      <c r="H125" s="146"/>
      <c r="I125" s="146"/>
    </row>
    <row r="126" spans="1:9" ht="18" customHeight="1" hidden="1">
      <c r="A126" s="11" t="s">
        <v>182</v>
      </c>
      <c r="B126" s="7"/>
      <c r="C126" s="12"/>
      <c r="D126" s="12"/>
      <c r="E126" s="12" t="s">
        <v>283</v>
      </c>
      <c r="F126" s="12"/>
      <c r="G126" s="13">
        <f>G127</f>
        <v>0</v>
      </c>
      <c r="H126" s="146"/>
      <c r="I126" s="146"/>
    </row>
    <row r="127" spans="1:9" ht="21.75" customHeight="1" hidden="1">
      <c r="A127" s="11" t="s">
        <v>184</v>
      </c>
      <c r="B127" s="7"/>
      <c r="C127" s="12"/>
      <c r="D127" s="12"/>
      <c r="E127" s="12" t="s">
        <v>283</v>
      </c>
      <c r="F127" s="12" t="s">
        <v>183</v>
      </c>
      <c r="G127" s="13"/>
      <c r="H127" s="146"/>
      <c r="I127" s="146"/>
    </row>
    <row r="128" spans="1:9" ht="16.5">
      <c r="A128" s="177" t="s">
        <v>60</v>
      </c>
      <c r="B128" s="177"/>
      <c r="C128" s="177"/>
      <c r="D128" s="177"/>
      <c r="E128" s="177"/>
      <c r="F128" s="177"/>
      <c r="G128" s="30">
        <f>G8+G96</f>
        <v>12129.399999999998</v>
      </c>
      <c r="H128" s="30">
        <f>H8+H96</f>
        <v>1398080.3</v>
      </c>
      <c r="I128" s="30">
        <f>I8+I96</f>
        <v>12145.3</v>
      </c>
    </row>
  </sheetData>
  <sheetProtection/>
  <mergeCells count="5">
    <mergeCell ref="A3:G3"/>
    <mergeCell ref="F4:G4"/>
    <mergeCell ref="A128:F128"/>
    <mergeCell ref="G5:I5"/>
    <mergeCell ref="A1:I1"/>
  </mergeCells>
  <printOptions/>
  <pageMargins left="0.9055118110236221" right="0.5118110236220472" top="0.3937007874015748" bottom="0.5905511811023623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112" zoomScaleNormal="64" zoomScaleSheetLayoutView="112" zoomScalePageLayoutView="0" workbookViewId="0" topLeftCell="A2">
      <selection activeCell="G4" sqref="G4"/>
    </sheetView>
  </sheetViews>
  <sheetFormatPr defaultColWidth="9.140625" defaultRowHeight="15"/>
  <cols>
    <col min="1" max="1" width="36.421875" style="0" customWidth="1"/>
    <col min="2" max="2" width="51.421875" style="0" customWidth="1"/>
    <col min="3" max="3" width="11.140625" style="0" customWidth="1"/>
    <col min="4" max="4" width="11.00390625" style="0" customWidth="1"/>
  </cols>
  <sheetData>
    <row r="1" spans="1:4" ht="93" customHeight="1">
      <c r="A1" s="159" t="s">
        <v>496</v>
      </c>
      <c r="B1" s="159"/>
      <c r="C1" s="159"/>
      <c r="D1" s="159"/>
    </row>
    <row r="2" spans="1:3" ht="17.25">
      <c r="A2" s="43"/>
      <c r="B2" s="44"/>
      <c r="C2" s="44"/>
    </row>
    <row r="3" spans="1:3" ht="17.25">
      <c r="A3" s="43"/>
      <c r="B3" s="44"/>
      <c r="C3" s="44"/>
    </row>
    <row r="4" spans="1:3" ht="16.5">
      <c r="A4" s="158" t="s">
        <v>284</v>
      </c>
      <c r="B4" s="158"/>
      <c r="C4" s="158"/>
    </row>
    <row r="5" spans="1:3" ht="16.5">
      <c r="A5" s="158" t="s">
        <v>285</v>
      </c>
      <c r="B5" s="158"/>
      <c r="C5" s="158"/>
    </row>
    <row r="6" spans="1:3" ht="16.5">
      <c r="A6" s="158" t="s">
        <v>436</v>
      </c>
      <c r="B6" s="158"/>
      <c r="C6" s="158"/>
    </row>
    <row r="7" spans="1:3" ht="17.25">
      <c r="A7" s="2"/>
      <c r="B7" s="44"/>
      <c r="C7" s="44"/>
    </row>
    <row r="8" spans="1:3" ht="17.25">
      <c r="A8" s="2"/>
      <c r="B8" s="44"/>
      <c r="C8" s="44"/>
    </row>
    <row r="9" spans="1:4" ht="17.25" customHeight="1">
      <c r="A9" s="2" t="s">
        <v>286</v>
      </c>
      <c r="B9" s="161" t="s">
        <v>287</v>
      </c>
      <c r="C9" s="161"/>
      <c r="D9" s="161"/>
    </row>
    <row r="10" spans="1:4" ht="33">
      <c r="A10" s="14" t="s">
        <v>1</v>
      </c>
      <c r="B10" s="14" t="s">
        <v>288</v>
      </c>
      <c r="C10" s="160" t="s">
        <v>3</v>
      </c>
      <c r="D10" s="160"/>
    </row>
    <row r="11" spans="1:3" ht="33" hidden="1">
      <c r="A11" s="7" t="s">
        <v>289</v>
      </c>
      <c r="B11" s="28" t="s">
        <v>290</v>
      </c>
      <c r="C11" s="143">
        <f>C12</f>
        <v>0</v>
      </c>
    </row>
    <row r="12" spans="1:3" ht="49.5" hidden="1">
      <c r="A12" s="7" t="s">
        <v>291</v>
      </c>
      <c r="B12" s="7" t="s">
        <v>292</v>
      </c>
      <c r="C12" s="46"/>
    </row>
    <row r="13" spans="1:3" ht="49.5" hidden="1">
      <c r="A13" s="28" t="s">
        <v>293</v>
      </c>
      <c r="B13" s="28" t="s">
        <v>294</v>
      </c>
      <c r="C13" s="46">
        <f>C14-C15</f>
        <v>0</v>
      </c>
    </row>
    <row r="14" spans="1:3" ht="66" hidden="1">
      <c r="A14" s="7" t="s">
        <v>295</v>
      </c>
      <c r="B14" s="7" t="s">
        <v>296</v>
      </c>
      <c r="C14" s="46"/>
    </row>
    <row r="15" spans="1:3" ht="66" hidden="1">
      <c r="A15" s="7" t="s">
        <v>297</v>
      </c>
      <c r="B15" s="7" t="s">
        <v>298</v>
      </c>
      <c r="C15" s="142"/>
    </row>
    <row r="16" spans="1:4" ht="16.5">
      <c r="A16" s="7"/>
      <c r="B16" s="7"/>
      <c r="C16" s="144">
        <v>2020</v>
      </c>
      <c r="D16" s="145">
        <v>2021</v>
      </c>
    </row>
    <row r="17" spans="1:4" ht="33">
      <c r="A17" s="7" t="s">
        <v>299</v>
      </c>
      <c r="B17" s="47" t="s">
        <v>300</v>
      </c>
      <c r="C17" s="46">
        <f>C18-C19</f>
        <v>0</v>
      </c>
      <c r="D17" s="46">
        <f>D18-D19</f>
        <v>0</v>
      </c>
    </row>
    <row r="18" spans="1:4" ht="55.5" customHeight="1">
      <c r="A18" s="136" t="s">
        <v>301</v>
      </c>
      <c r="B18" s="48" t="s">
        <v>302</v>
      </c>
      <c r="C18" s="46">
        <f>12005+124.4</f>
        <v>12129.4</v>
      </c>
      <c r="D18" s="146">
        <f>12020.9+124.4</f>
        <v>12145.3</v>
      </c>
    </row>
    <row r="19" spans="1:4" ht="57.75" customHeight="1">
      <c r="A19" s="136" t="s">
        <v>303</v>
      </c>
      <c r="B19" s="7" t="s">
        <v>304</v>
      </c>
      <c r="C19" s="46">
        <f>12005+124.4</f>
        <v>12129.4</v>
      </c>
      <c r="D19" s="146">
        <f>12020.9+124.4</f>
        <v>12145.3</v>
      </c>
    </row>
    <row r="20" spans="1:4" ht="18.75">
      <c r="A20" s="49"/>
      <c r="B20" s="50" t="s">
        <v>305</v>
      </c>
      <c r="C20" s="51">
        <f>C13+C17</f>
        <v>0</v>
      </c>
      <c r="D20" s="51">
        <f>D13+D17</f>
        <v>0</v>
      </c>
    </row>
  </sheetData>
  <sheetProtection/>
  <mergeCells count="6">
    <mergeCell ref="A4:C4"/>
    <mergeCell ref="A5:C5"/>
    <mergeCell ref="A6:C6"/>
    <mergeCell ref="C10:D10"/>
    <mergeCell ref="A1:D1"/>
    <mergeCell ref="B9:D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89" zoomScaleNormal="55" zoomScaleSheetLayoutView="89" zoomScalePageLayoutView="0" workbookViewId="0" topLeftCell="A1">
      <selection activeCell="E3" sqref="E3"/>
    </sheetView>
  </sheetViews>
  <sheetFormatPr defaultColWidth="9.140625" defaultRowHeight="15"/>
  <cols>
    <col min="1" max="1" width="31.8515625" style="41" customWidth="1"/>
    <col min="2" max="2" width="74.421875" style="41" customWidth="1"/>
    <col min="3" max="3" width="18.7109375" style="41" customWidth="1"/>
  </cols>
  <sheetData>
    <row r="1" ht="20.25" customHeight="1">
      <c r="A1" s="55"/>
    </row>
    <row r="2" spans="2:3" ht="121.5" customHeight="1">
      <c r="B2" s="163" t="s">
        <v>497</v>
      </c>
      <c r="C2" s="163"/>
    </row>
    <row r="3" spans="1:4" ht="48.75" customHeight="1">
      <c r="A3" s="84"/>
      <c r="B3" s="85"/>
      <c r="C3" s="85"/>
      <c r="D3" s="86"/>
    </row>
    <row r="4" spans="1:4" ht="16.5">
      <c r="A4" s="164" t="s">
        <v>437</v>
      </c>
      <c r="B4" s="164"/>
      <c r="C4" s="164"/>
      <c r="D4" s="86"/>
    </row>
    <row r="5" spans="1:4" ht="16.5">
      <c r="A5" s="165" t="s">
        <v>0</v>
      </c>
      <c r="B5" s="165"/>
      <c r="C5" s="165"/>
      <c r="D5" s="86"/>
    </row>
    <row r="6" spans="1:4" ht="49.5">
      <c r="A6" s="82" t="s">
        <v>1</v>
      </c>
      <c r="B6" s="82" t="s">
        <v>2</v>
      </c>
      <c r="C6" s="83" t="s">
        <v>3</v>
      </c>
      <c r="D6" s="86"/>
    </row>
    <row r="7" spans="1:3" ht="16.5">
      <c r="A7" s="87" t="s">
        <v>333</v>
      </c>
      <c r="B7" s="87" t="s">
        <v>163</v>
      </c>
      <c r="C7" s="56">
        <f>C9+C23+C36+C20+C33+C13</f>
        <v>1180.9</v>
      </c>
    </row>
    <row r="8" spans="1:3" ht="31.5" customHeight="1">
      <c r="A8" s="88" t="s">
        <v>334</v>
      </c>
      <c r="B8" s="88" t="s">
        <v>4</v>
      </c>
      <c r="C8" s="57">
        <f>C9</f>
        <v>252.8</v>
      </c>
    </row>
    <row r="9" spans="1:3" ht="16.5">
      <c r="A9" s="88" t="s">
        <v>5</v>
      </c>
      <c r="B9" s="88" t="s">
        <v>6</v>
      </c>
      <c r="C9" s="57">
        <f>C10+C12</f>
        <v>252.8</v>
      </c>
    </row>
    <row r="10" spans="1:3" ht="72" customHeight="1">
      <c r="A10" s="89" t="s">
        <v>335</v>
      </c>
      <c r="B10" s="90" t="s">
        <v>394</v>
      </c>
      <c r="C10" s="57">
        <v>252.8</v>
      </c>
    </row>
    <row r="11" spans="1:3" ht="60" customHeight="1" hidden="1">
      <c r="A11" s="89" t="s">
        <v>164</v>
      </c>
      <c r="B11" s="88" t="s">
        <v>165</v>
      </c>
      <c r="C11" s="57"/>
    </row>
    <row r="12" spans="1:3" ht="87" customHeight="1" hidden="1">
      <c r="A12" s="89" t="s">
        <v>178</v>
      </c>
      <c r="B12" s="88" t="s">
        <v>166</v>
      </c>
      <c r="C12" s="57"/>
    </row>
    <row r="13" spans="1:3" ht="58.5" customHeight="1">
      <c r="A13" s="91" t="s">
        <v>201</v>
      </c>
      <c r="B13" s="92" t="s">
        <v>202</v>
      </c>
      <c r="C13" s="54">
        <f>C14</f>
        <v>749</v>
      </c>
    </row>
    <row r="14" spans="1:3" ht="36" customHeight="1">
      <c r="A14" s="89" t="s">
        <v>203</v>
      </c>
      <c r="B14" s="90" t="s">
        <v>204</v>
      </c>
      <c r="C14" s="57">
        <f>C16+C17+C18+C19</f>
        <v>749</v>
      </c>
    </row>
    <row r="15" spans="1:3" ht="87" customHeight="1" hidden="1" thickBot="1">
      <c r="A15" s="89"/>
      <c r="B15" s="90"/>
      <c r="C15" s="57"/>
    </row>
    <row r="16" spans="1:3" ht="77.25" customHeight="1">
      <c r="A16" s="89" t="s">
        <v>395</v>
      </c>
      <c r="B16" s="90" t="s">
        <v>384</v>
      </c>
      <c r="C16" s="57">
        <f>328.6+48.4</f>
        <v>377</v>
      </c>
    </row>
    <row r="17" spans="1:3" ht="90.75" customHeight="1">
      <c r="A17" s="89" t="s">
        <v>336</v>
      </c>
      <c r="B17" s="90" t="s">
        <v>385</v>
      </c>
      <c r="C17" s="57">
        <v>5</v>
      </c>
    </row>
    <row r="18" spans="1:3" ht="67.5" customHeight="1">
      <c r="A18" s="89" t="s">
        <v>337</v>
      </c>
      <c r="B18" s="90" t="s">
        <v>383</v>
      </c>
      <c r="C18" s="57">
        <f>317.5+48.5</f>
        <v>366</v>
      </c>
    </row>
    <row r="19" spans="1:3" ht="69" customHeight="1">
      <c r="A19" s="89" t="s">
        <v>338</v>
      </c>
      <c r="B19" s="90" t="s">
        <v>382</v>
      </c>
      <c r="C19" s="57">
        <v>1</v>
      </c>
    </row>
    <row r="20" spans="1:3" ht="16.5">
      <c r="A20" s="93" t="s">
        <v>76</v>
      </c>
      <c r="B20" s="94" t="s">
        <v>339</v>
      </c>
      <c r="C20" s="56">
        <f>C21</f>
        <v>0.6</v>
      </c>
    </row>
    <row r="21" spans="1:3" ht="16.5">
      <c r="A21" s="89" t="s">
        <v>177</v>
      </c>
      <c r="B21" s="90" t="s">
        <v>75</v>
      </c>
      <c r="C21" s="57">
        <f>C22</f>
        <v>0.6</v>
      </c>
    </row>
    <row r="22" spans="1:3" ht="16.5">
      <c r="A22" s="89" t="s">
        <v>271</v>
      </c>
      <c r="B22" s="90" t="s">
        <v>75</v>
      </c>
      <c r="C22" s="57">
        <v>0.6</v>
      </c>
    </row>
    <row r="23" spans="1:3" ht="16.5">
      <c r="A23" s="87" t="s">
        <v>7</v>
      </c>
      <c r="B23" s="94" t="s">
        <v>8</v>
      </c>
      <c r="C23" s="56">
        <f>C24+C26</f>
        <v>171.79999999999998</v>
      </c>
    </row>
    <row r="24" spans="1:3" ht="16.5">
      <c r="A24" s="88" t="s">
        <v>172</v>
      </c>
      <c r="B24" s="90" t="s">
        <v>9</v>
      </c>
      <c r="C24" s="57">
        <f>C25</f>
        <v>6.9</v>
      </c>
    </row>
    <row r="25" spans="1:3" ht="57.75" customHeight="1">
      <c r="A25" s="88" t="s">
        <v>173</v>
      </c>
      <c r="B25" s="90" t="s">
        <v>199</v>
      </c>
      <c r="C25" s="57">
        <v>6.9</v>
      </c>
    </row>
    <row r="26" spans="1:3" ht="16.5">
      <c r="A26" s="88" t="s">
        <v>174</v>
      </c>
      <c r="B26" s="90" t="s">
        <v>10</v>
      </c>
      <c r="C26" s="57">
        <f>C29+C31+C32</f>
        <v>164.89999999999998</v>
      </c>
    </row>
    <row r="27" spans="1:3" ht="49.5" hidden="1">
      <c r="A27" s="88" t="s">
        <v>175</v>
      </c>
      <c r="B27" s="90" t="s">
        <v>11</v>
      </c>
      <c r="C27" s="57"/>
    </row>
    <row r="28" spans="1:3" ht="16.5">
      <c r="A28" s="95" t="s">
        <v>340</v>
      </c>
      <c r="B28" s="96" t="s">
        <v>270</v>
      </c>
      <c r="C28" s="57">
        <f>C29</f>
        <v>116.6</v>
      </c>
    </row>
    <row r="29" spans="1:3" ht="33">
      <c r="A29" s="89" t="s">
        <v>341</v>
      </c>
      <c r="B29" s="88" t="s">
        <v>261</v>
      </c>
      <c r="C29" s="57">
        <v>116.6</v>
      </c>
    </row>
    <row r="30" spans="1:3" s="41" customFormat="1" ht="16.5">
      <c r="A30" s="89" t="s">
        <v>342</v>
      </c>
      <c r="B30" s="96" t="s">
        <v>269</v>
      </c>
      <c r="C30" s="57">
        <f>C31</f>
        <v>48.3</v>
      </c>
    </row>
    <row r="31" spans="1:3" ht="33">
      <c r="A31" s="89" t="s">
        <v>343</v>
      </c>
      <c r="B31" s="88" t="s">
        <v>200</v>
      </c>
      <c r="C31" s="57">
        <v>48.3</v>
      </c>
    </row>
    <row r="32" spans="1:3" ht="49.5" hidden="1">
      <c r="A32" s="89" t="s">
        <v>179</v>
      </c>
      <c r="B32" s="88" t="s">
        <v>167</v>
      </c>
      <c r="C32" s="57"/>
    </row>
    <row r="33" spans="1:3" ht="16.5">
      <c r="A33" s="87" t="s">
        <v>176</v>
      </c>
      <c r="B33" s="87" t="s">
        <v>87</v>
      </c>
      <c r="C33" s="56">
        <f>C34</f>
        <v>2.7</v>
      </c>
    </row>
    <row r="34" spans="1:3" ht="49.5">
      <c r="A34" s="88" t="s">
        <v>89</v>
      </c>
      <c r="B34" s="90" t="s">
        <v>88</v>
      </c>
      <c r="C34" s="57">
        <f>C35</f>
        <v>2.7</v>
      </c>
    </row>
    <row r="35" spans="1:3" ht="79.5" customHeight="1">
      <c r="A35" s="88" t="s">
        <v>268</v>
      </c>
      <c r="B35" s="90" t="s">
        <v>83</v>
      </c>
      <c r="C35" s="57">
        <v>2.7</v>
      </c>
    </row>
    <row r="36" spans="1:3" ht="49.5">
      <c r="A36" s="88" t="s">
        <v>86</v>
      </c>
      <c r="B36" s="87" t="s">
        <v>168</v>
      </c>
      <c r="C36" s="56">
        <f>C38+C41</f>
        <v>4</v>
      </c>
    </row>
    <row r="37" spans="1:3" ht="86.25" customHeight="1" hidden="1" thickBot="1">
      <c r="A37" s="88" t="s">
        <v>12</v>
      </c>
      <c r="B37" s="90" t="s">
        <v>13</v>
      </c>
      <c r="C37" s="57">
        <f>C38</f>
        <v>0</v>
      </c>
    </row>
    <row r="38" spans="1:3" ht="66" hidden="1">
      <c r="A38" s="88" t="s">
        <v>14</v>
      </c>
      <c r="B38" s="90" t="s">
        <v>15</v>
      </c>
      <c r="C38" s="57">
        <f>C39</f>
        <v>0</v>
      </c>
    </row>
    <row r="39" spans="1:3" ht="82.5" hidden="1">
      <c r="A39" s="88" t="s">
        <v>71</v>
      </c>
      <c r="B39" s="90" t="s">
        <v>16</v>
      </c>
      <c r="C39" s="57"/>
    </row>
    <row r="40" spans="1:3" s="41" customFormat="1" ht="88.5" customHeight="1">
      <c r="A40" s="95" t="s">
        <v>12</v>
      </c>
      <c r="B40" s="90" t="s">
        <v>386</v>
      </c>
      <c r="C40" s="57">
        <f>C41</f>
        <v>4</v>
      </c>
    </row>
    <row r="41" spans="1:3" ht="87" customHeight="1">
      <c r="A41" s="88" t="s">
        <v>17</v>
      </c>
      <c r="B41" s="90" t="s">
        <v>78</v>
      </c>
      <c r="C41" s="57">
        <f>C42</f>
        <v>4</v>
      </c>
    </row>
    <row r="42" spans="1:3" ht="73.5" customHeight="1">
      <c r="A42" s="88" t="s">
        <v>84</v>
      </c>
      <c r="B42" s="90" t="s">
        <v>447</v>
      </c>
      <c r="C42" s="57">
        <v>4</v>
      </c>
    </row>
    <row r="43" spans="1:3" ht="16.5" hidden="1">
      <c r="A43" s="87" t="s">
        <v>93</v>
      </c>
      <c r="B43" s="94" t="s">
        <v>94</v>
      </c>
      <c r="C43" s="57"/>
    </row>
    <row r="44" spans="1:3" ht="82.5" hidden="1">
      <c r="A44" s="88" t="s">
        <v>95</v>
      </c>
      <c r="B44" s="90" t="s">
        <v>100</v>
      </c>
      <c r="C44" s="57"/>
    </row>
    <row r="45" spans="1:3" ht="82.5" hidden="1">
      <c r="A45" s="88" t="s">
        <v>96</v>
      </c>
      <c r="B45" s="90" t="s">
        <v>97</v>
      </c>
      <c r="C45" s="57"/>
    </row>
    <row r="46" spans="1:3" ht="82.5" hidden="1">
      <c r="A46" s="88" t="s">
        <v>98</v>
      </c>
      <c r="B46" s="90" t="s">
        <v>99</v>
      </c>
      <c r="C46" s="57"/>
    </row>
    <row r="47" spans="1:3" ht="16.5">
      <c r="A47" s="87" t="s">
        <v>169</v>
      </c>
      <c r="B47" s="87" t="s">
        <v>170</v>
      </c>
      <c r="C47" s="56">
        <f>C48</f>
        <v>10933.699999999999</v>
      </c>
    </row>
    <row r="48" spans="1:3" ht="33">
      <c r="A48" s="87" t="s">
        <v>18</v>
      </c>
      <c r="B48" s="94" t="s">
        <v>19</v>
      </c>
      <c r="C48" s="56">
        <f>C49+C59+C62+C54</f>
        <v>10933.699999999999</v>
      </c>
    </row>
    <row r="49" spans="1:3" ht="27" customHeight="1">
      <c r="A49" s="87" t="s">
        <v>468</v>
      </c>
      <c r="B49" s="94" t="s">
        <v>387</v>
      </c>
      <c r="C49" s="56">
        <f>C50+C52</f>
        <v>10809.3</v>
      </c>
    </row>
    <row r="50" spans="1:3" ht="21" customHeight="1">
      <c r="A50" s="118" t="s">
        <v>467</v>
      </c>
      <c r="B50" s="97" t="s">
        <v>388</v>
      </c>
      <c r="C50" s="56">
        <f>C51</f>
        <v>10809.3</v>
      </c>
    </row>
    <row r="51" spans="1:3" ht="39" customHeight="1">
      <c r="A51" s="88" t="s">
        <v>466</v>
      </c>
      <c r="B51" s="90" t="s">
        <v>190</v>
      </c>
      <c r="C51" s="57">
        <v>10809.3</v>
      </c>
    </row>
    <row r="52" spans="1:3" ht="33" hidden="1">
      <c r="A52" s="132" t="s">
        <v>423</v>
      </c>
      <c r="B52" s="94" t="s">
        <v>20</v>
      </c>
      <c r="C52" s="57">
        <f>C53</f>
        <v>0</v>
      </c>
    </row>
    <row r="53" spans="1:3" ht="33" hidden="1">
      <c r="A53" s="135" t="s">
        <v>422</v>
      </c>
      <c r="B53" s="90" t="s">
        <v>191</v>
      </c>
      <c r="C53" s="57"/>
    </row>
    <row r="54" spans="1:3" ht="39.75" customHeight="1" hidden="1">
      <c r="A54" s="87" t="s">
        <v>391</v>
      </c>
      <c r="B54" s="119" t="s">
        <v>389</v>
      </c>
      <c r="C54" s="56">
        <f>C57+C55</f>
        <v>0</v>
      </c>
    </row>
    <row r="55" spans="1:3" ht="74.25" customHeight="1" hidden="1">
      <c r="A55" s="129" t="s">
        <v>404</v>
      </c>
      <c r="B55" s="119" t="s">
        <v>405</v>
      </c>
      <c r="C55" s="56">
        <f>C56</f>
        <v>0</v>
      </c>
    </row>
    <row r="56" spans="1:3" ht="74.25" customHeight="1" hidden="1">
      <c r="A56" s="88" t="s">
        <v>396</v>
      </c>
      <c r="B56" s="130" t="s">
        <v>267</v>
      </c>
      <c r="C56" s="57"/>
    </row>
    <row r="57" spans="1:3" ht="16.5" hidden="1">
      <c r="A57" s="87" t="s">
        <v>392</v>
      </c>
      <c r="B57" s="94" t="s">
        <v>186</v>
      </c>
      <c r="C57" s="56">
        <f>C58</f>
        <v>0</v>
      </c>
    </row>
    <row r="58" spans="1:3" ht="16.5" hidden="1">
      <c r="A58" s="88" t="s">
        <v>390</v>
      </c>
      <c r="B58" s="90" t="s">
        <v>192</v>
      </c>
      <c r="C58" s="57"/>
    </row>
    <row r="59" spans="1:3" ht="33">
      <c r="A59" s="87" t="s">
        <v>494</v>
      </c>
      <c r="B59" s="94" t="s">
        <v>393</v>
      </c>
      <c r="C59" s="56">
        <f>C60+C71</f>
        <v>124.4</v>
      </c>
    </row>
    <row r="60" spans="1:3" ht="43.5" customHeight="1">
      <c r="A60" s="88" t="s">
        <v>492</v>
      </c>
      <c r="B60" s="90" t="s">
        <v>21</v>
      </c>
      <c r="C60" s="57">
        <f>C61</f>
        <v>124.4</v>
      </c>
    </row>
    <row r="61" spans="1:3" ht="49.5">
      <c r="A61" s="89" t="s">
        <v>493</v>
      </c>
      <c r="B61" s="90" t="s">
        <v>193</v>
      </c>
      <c r="C61" s="57">
        <v>124.4</v>
      </c>
    </row>
    <row r="62" spans="1:3" ht="16.5" hidden="1">
      <c r="A62" s="87" t="s">
        <v>22</v>
      </c>
      <c r="B62" s="94" t="s">
        <v>23</v>
      </c>
      <c r="C62" s="56">
        <f>C63+C65+C67</f>
        <v>0</v>
      </c>
    </row>
    <row r="63" spans="1:3" ht="49.5" hidden="1">
      <c r="A63" s="88" t="s">
        <v>144</v>
      </c>
      <c r="B63" s="90" t="s">
        <v>145</v>
      </c>
      <c r="C63" s="56">
        <f>C64</f>
        <v>0</v>
      </c>
    </row>
    <row r="64" spans="1:3" ht="66" hidden="1">
      <c r="A64" s="88" t="s">
        <v>146</v>
      </c>
      <c r="B64" s="90" t="s">
        <v>194</v>
      </c>
      <c r="C64" s="57"/>
    </row>
    <row r="65" spans="1:3" ht="58.5" customHeight="1" hidden="1">
      <c r="A65" s="87" t="s">
        <v>24</v>
      </c>
      <c r="B65" s="87" t="s">
        <v>25</v>
      </c>
      <c r="C65" s="56">
        <f>C66</f>
        <v>0</v>
      </c>
    </row>
    <row r="66" spans="1:3" ht="49.5" hidden="1">
      <c r="A66" s="88" t="s">
        <v>26</v>
      </c>
      <c r="B66" s="88" t="s">
        <v>27</v>
      </c>
      <c r="C66" s="57"/>
    </row>
    <row r="67" spans="1:3" ht="16.5" hidden="1">
      <c r="A67" s="97" t="s">
        <v>28</v>
      </c>
      <c r="B67" s="87" t="s">
        <v>29</v>
      </c>
      <c r="C67" s="56">
        <f>C68</f>
        <v>0</v>
      </c>
    </row>
    <row r="68" spans="1:3" ht="33" hidden="1">
      <c r="A68" s="96" t="s">
        <v>30</v>
      </c>
      <c r="B68" s="88" t="s">
        <v>31</v>
      </c>
      <c r="C68" s="57"/>
    </row>
    <row r="69" spans="1:3" ht="16.5" hidden="1">
      <c r="A69" s="96"/>
      <c r="B69" s="88"/>
      <c r="C69" s="57"/>
    </row>
    <row r="70" spans="1:3" ht="16.5" hidden="1">
      <c r="A70" s="96"/>
      <c r="B70" s="88"/>
      <c r="C70" s="57"/>
    </row>
    <row r="71" spans="1:3" ht="41.25" customHeight="1" hidden="1">
      <c r="A71" s="93" t="s">
        <v>414</v>
      </c>
      <c r="B71" s="133" t="s">
        <v>415</v>
      </c>
      <c r="C71" s="56">
        <f>C72</f>
        <v>0</v>
      </c>
    </row>
    <row r="72" spans="1:3" ht="33" hidden="1">
      <c r="A72" s="93" t="s">
        <v>412</v>
      </c>
      <c r="B72" s="134" t="s">
        <v>413</v>
      </c>
      <c r="C72" s="57"/>
    </row>
    <row r="73" spans="1:3" ht="16.5" hidden="1">
      <c r="A73" s="96"/>
      <c r="B73" s="88"/>
      <c r="C73" s="57"/>
    </row>
    <row r="74" spans="1:3" ht="18.75">
      <c r="A74" s="162" t="s">
        <v>171</v>
      </c>
      <c r="B74" s="162"/>
      <c r="C74" s="58">
        <f>C7+C47</f>
        <v>12114.599999999999</v>
      </c>
    </row>
  </sheetData>
  <sheetProtection/>
  <mergeCells count="4">
    <mergeCell ref="A74:B74"/>
    <mergeCell ref="B2:C2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89" zoomScaleNormal="55" zoomScaleSheetLayoutView="89" zoomScalePageLayoutView="0" workbookViewId="0" topLeftCell="A1">
      <selection activeCell="G5" sqref="G5"/>
    </sheetView>
  </sheetViews>
  <sheetFormatPr defaultColWidth="9.140625" defaultRowHeight="15"/>
  <cols>
    <col min="1" max="1" width="31.8515625" style="41" customWidth="1"/>
    <col min="2" max="2" width="74.421875" style="41" customWidth="1"/>
    <col min="3" max="3" width="15.7109375" style="41" customWidth="1"/>
    <col min="4" max="4" width="14.140625" style="149" customWidth="1"/>
  </cols>
  <sheetData>
    <row r="1" ht="20.25" customHeight="1">
      <c r="A1" s="55"/>
    </row>
    <row r="2" spans="2:4" ht="121.5" customHeight="1">
      <c r="B2" s="163" t="s">
        <v>498</v>
      </c>
      <c r="C2" s="163"/>
      <c r="D2" s="163"/>
    </row>
    <row r="3" spans="1:4" ht="48.75" customHeight="1">
      <c r="A3" s="84"/>
      <c r="B3" s="85"/>
      <c r="C3" s="85"/>
      <c r="D3" s="150"/>
    </row>
    <row r="4" spans="1:4" ht="16.5">
      <c r="A4" s="164" t="s">
        <v>438</v>
      </c>
      <c r="B4" s="164"/>
      <c r="C4" s="164"/>
      <c r="D4" s="150"/>
    </row>
    <row r="5" spans="1:4" ht="16.5">
      <c r="A5" s="165" t="s">
        <v>0</v>
      </c>
      <c r="B5" s="165"/>
      <c r="C5" s="165"/>
      <c r="D5" s="150"/>
    </row>
    <row r="6" spans="1:4" ht="49.5">
      <c r="A6" s="140" t="s">
        <v>1</v>
      </c>
      <c r="B6" s="140" t="s">
        <v>2</v>
      </c>
      <c r="C6" s="166" t="s">
        <v>3</v>
      </c>
      <c r="D6" s="166"/>
    </row>
    <row r="7" spans="1:4" ht="16.5">
      <c r="A7" s="140"/>
      <c r="B7" s="140"/>
      <c r="C7" s="140">
        <v>2020</v>
      </c>
      <c r="D7" s="148">
        <v>2021</v>
      </c>
    </row>
    <row r="8" spans="1:4" ht="16.5">
      <c r="A8" s="139" t="s">
        <v>333</v>
      </c>
      <c r="B8" s="139" t="s">
        <v>163</v>
      </c>
      <c r="C8" s="56">
        <f>C10+C24+C37+C21+C34+C14</f>
        <v>1210.5</v>
      </c>
      <c r="D8" s="56">
        <f>D10+D24+D37+D21+D34+D14</f>
        <v>1242.1</v>
      </c>
    </row>
    <row r="9" spans="1:4" ht="31.5" customHeight="1">
      <c r="A9" s="88" t="s">
        <v>334</v>
      </c>
      <c r="B9" s="88" t="s">
        <v>4</v>
      </c>
      <c r="C9" s="57">
        <f>C10</f>
        <v>267.7</v>
      </c>
      <c r="D9" s="57">
        <f>D10</f>
        <v>284.3</v>
      </c>
    </row>
    <row r="10" spans="1:4" ht="16.5">
      <c r="A10" s="88" t="s">
        <v>5</v>
      </c>
      <c r="B10" s="88" t="s">
        <v>6</v>
      </c>
      <c r="C10" s="57">
        <f>C11+C13</f>
        <v>267.7</v>
      </c>
      <c r="D10" s="151">
        <f>D11</f>
        <v>284.3</v>
      </c>
    </row>
    <row r="11" spans="1:4" ht="72" customHeight="1">
      <c r="A11" s="89" t="s">
        <v>335</v>
      </c>
      <c r="B11" s="90" t="s">
        <v>394</v>
      </c>
      <c r="C11" s="57">
        <v>267.7</v>
      </c>
      <c r="D11" s="151">
        <v>284.3</v>
      </c>
    </row>
    <row r="12" spans="1:4" ht="60" customHeight="1" hidden="1">
      <c r="A12" s="89" t="s">
        <v>164</v>
      </c>
      <c r="B12" s="88" t="s">
        <v>165</v>
      </c>
      <c r="C12" s="57"/>
      <c r="D12" s="151"/>
    </row>
    <row r="13" spans="1:4" ht="87" customHeight="1" hidden="1">
      <c r="A13" s="89" t="s">
        <v>178</v>
      </c>
      <c r="B13" s="88" t="s">
        <v>166</v>
      </c>
      <c r="C13" s="57"/>
      <c r="D13" s="151"/>
    </row>
    <row r="14" spans="1:4" ht="58.5" customHeight="1">
      <c r="A14" s="91" t="s">
        <v>201</v>
      </c>
      <c r="B14" s="92" t="s">
        <v>202</v>
      </c>
      <c r="C14" s="147">
        <f>C15</f>
        <v>761</v>
      </c>
      <c r="D14" s="147">
        <f>D15</f>
        <v>773.2</v>
      </c>
    </row>
    <row r="15" spans="1:4" ht="36" customHeight="1">
      <c r="A15" s="89" t="s">
        <v>203</v>
      </c>
      <c r="B15" s="90" t="s">
        <v>204</v>
      </c>
      <c r="C15" s="57">
        <f>C17+C18+C19+C20</f>
        <v>761</v>
      </c>
      <c r="D15" s="57">
        <f>D17+D18+D19+D20</f>
        <v>773.2</v>
      </c>
    </row>
    <row r="16" spans="1:4" ht="87" customHeight="1" hidden="1" thickBot="1">
      <c r="A16" s="89"/>
      <c r="B16" s="90"/>
      <c r="C16" s="57"/>
      <c r="D16" s="151"/>
    </row>
    <row r="17" spans="1:4" ht="77.25" customHeight="1">
      <c r="A17" s="89" t="s">
        <v>395</v>
      </c>
      <c r="B17" s="90" t="s">
        <v>384</v>
      </c>
      <c r="C17" s="57">
        <f>378.6+28.8</f>
        <v>407.40000000000003</v>
      </c>
      <c r="D17" s="151">
        <f>398.6+19.8</f>
        <v>418.40000000000003</v>
      </c>
    </row>
    <row r="18" spans="1:4" ht="90.75" customHeight="1">
      <c r="A18" s="89" t="s">
        <v>336</v>
      </c>
      <c r="B18" s="90" t="s">
        <v>385</v>
      </c>
      <c r="C18" s="57">
        <v>5</v>
      </c>
      <c r="D18" s="151">
        <v>6</v>
      </c>
    </row>
    <row r="19" spans="1:4" ht="67.5" customHeight="1">
      <c r="A19" s="89" t="s">
        <v>337</v>
      </c>
      <c r="B19" s="90" t="s">
        <v>383</v>
      </c>
      <c r="C19" s="57">
        <f>318.7+28.9</f>
        <v>347.59999999999997</v>
      </c>
      <c r="D19" s="151">
        <f>328+19.8</f>
        <v>347.8</v>
      </c>
    </row>
    <row r="20" spans="1:4" ht="69" customHeight="1">
      <c r="A20" s="89" t="s">
        <v>338</v>
      </c>
      <c r="B20" s="90" t="s">
        <v>382</v>
      </c>
      <c r="C20" s="57">
        <v>1</v>
      </c>
      <c r="D20" s="151">
        <v>1</v>
      </c>
    </row>
    <row r="21" spans="1:4" ht="16.5">
      <c r="A21" s="93" t="s">
        <v>76</v>
      </c>
      <c r="B21" s="94" t="s">
        <v>339</v>
      </c>
      <c r="C21" s="56">
        <f>C22</f>
        <v>0.6</v>
      </c>
      <c r="D21" s="56">
        <f>D22</f>
        <v>0.7</v>
      </c>
    </row>
    <row r="22" spans="1:4" ht="16.5">
      <c r="A22" s="89" t="s">
        <v>177</v>
      </c>
      <c r="B22" s="90" t="s">
        <v>75</v>
      </c>
      <c r="C22" s="57">
        <f>C23</f>
        <v>0.6</v>
      </c>
      <c r="D22" s="57">
        <f>D23</f>
        <v>0.7</v>
      </c>
    </row>
    <row r="23" spans="1:4" ht="16.5">
      <c r="A23" s="89" t="s">
        <v>271</v>
      </c>
      <c r="B23" s="90" t="s">
        <v>75</v>
      </c>
      <c r="C23" s="57">
        <v>0.6</v>
      </c>
      <c r="D23" s="151">
        <v>0.7</v>
      </c>
    </row>
    <row r="24" spans="1:4" ht="16.5">
      <c r="A24" s="139" t="s">
        <v>7</v>
      </c>
      <c r="B24" s="94" t="s">
        <v>8</v>
      </c>
      <c r="C24" s="56">
        <f>C25+C27</f>
        <v>174.09999999999997</v>
      </c>
      <c r="D24" s="56">
        <f>D25+D27</f>
        <v>176.70000000000002</v>
      </c>
    </row>
    <row r="25" spans="1:4" ht="16.5">
      <c r="A25" s="88" t="s">
        <v>172</v>
      </c>
      <c r="B25" s="90" t="s">
        <v>9</v>
      </c>
      <c r="C25" s="57">
        <f>C26</f>
        <v>8.2</v>
      </c>
      <c r="D25" s="57">
        <f>D26</f>
        <v>9.9</v>
      </c>
    </row>
    <row r="26" spans="1:4" ht="57.75" customHeight="1">
      <c r="A26" s="88" t="s">
        <v>173</v>
      </c>
      <c r="B26" s="90" t="s">
        <v>199</v>
      </c>
      <c r="C26" s="57">
        <v>8.2</v>
      </c>
      <c r="D26" s="151">
        <v>9.9</v>
      </c>
    </row>
    <row r="27" spans="1:4" ht="16.5">
      <c r="A27" s="88" t="s">
        <v>174</v>
      </c>
      <c r="B27" s="90" t="s">
        <v>10</v>
      </c>
      <c r="C27" s="57">
        <f>C30+C32+C33</f>
        <v>165.89999999999998</v>
      </c>
      <c r="D27" s="57">
        <f>D30+D32+D33</f>
        <v>166.8</v>
      </c>
    </row>
    <row r="28" spans="1:4" ht="49.5" hidden="1">
      <c r="A28" s="88" t="s">
        <v>175</v>
      </c>
      <c r="B28" s="90" t="s">
        <v>11</v>
      </c>
      <c r="C28" s="57"/>
      <c r="D28" s="151"/>
    </row>
    <row r="29" spans="1:4" ht="16.5">
      <c r="A29" s="95" t="s">
        <v>340</v>
      </c>
      <c r="B29" s="96" t="s">
        <v>270</v>
      </c>
      <c r="C29" s="57">
        <f>C30</f>
        <v>116.6</v>
      </c>
      <c r="D29" s="57">
        <f>D30</f>
        <v>116.6</v>
      </c>
    </row>
    <row r="30" spans="1:4" ht="33">
      <c r="A30" s="89" t="s">
        <v>341</v>
      </c>
      <c r="B30" s="88" t="s">
        <v>261</v>
      </c>
      <c r="C30" s="57">
        <v>116.6</v>
      </c>
      <c r="D30" s="151">
        <v>116.6</v>
      </c>
    </row>
    <row r="31" spans="1:4" s="41" customFormat="1" ht="16.5">
      <c r="A31" s="89" t="s">
        <v>342</v>
      </c>
      <c r="B31" s="96" t="s">
        <v>269</v>
      </c>
      <c r="C31" s="57">
        <f>C32</f>
        <v>49.3</v>
      </c>
      <c r="D31" s="57">
        <f>D32</f>
        <v>50.2</v>
      </c>
    </row>
    <row r="32" spans="1:4" ht="33">
      <c r="A32" s="89" t="s">
        <v>343</v>
      </c>
      <c r="B32" s="88" t="s">
        <v>200</v>
      </c>
      <c r="C32" s="57">
        <v>49.3</v>
      </c>
      <c r="D32" s="151">
        <v>50.2</v>
      </c>
    </row>
    <row r="33" spans="1:4" ht="49.5" hidden="1">
      <c r="A33" s="89" t="s">
        <v>179</v>
      </c>
      <c r="B33" s="88" t="s">
        <v>167</v>
      </c>
      <c r="C33" s="57"/>
      <c r="D33" s="151"/>
    </row>
    <row r="34" spans="1:4" ht="16.5">
      <c r="A34" s="139" t="s">
        <v>176</v>
      </c>
      <c r="B34" s="139" t="s">
        <v>87</v>
      </c>
      <c r="C34" s="56">
        <f>C35</f>
        <v>2.8</v>
      </c>
      <c r="D34" s="56">
        <f>D35</f>
        <v>2.8</v>
      </c>
    </row>
    <row r="35" spans="1:4" ht="49.5">
      <c r="A35" s="88" t="s">
        <v>89</v>
      </c>
      <c r="B35" s="90" t="s">
        <v>88</v>
      </c>
      <c r="C35" s="57">
        <f>C36</f>
        <v>2.8</v>
      </c>
      <c r="D35" s="57">
        <f>D36</f>
        <v>2.8</v>
      </c>
    </row>
    <row r="36" spans="1:4" ht="79.5" customHeight="1">
      <c r="A36" s="88" t="s">
        <v>268</v>
      </c>
      <c r="B36" s="90" t="s">
        <v>83</v>
      </c>
      <c r="C36" s="57">
        <v>2.8</v>
      </c>
      <c r="D36" s="151">
        <v>2.8</v>
      </c>
    </row>
    <row r="37" spans="1:4" ht="49.5">
      <c r="A37" s="88" t="s">
        <v>86</v>
      </c>
      <c r="B37" s="139" t="s">
        <v>168</v>
      </c>
      <c r="C37" s="56">
        <f>C39+C42</f>
        <v>4.3</v>
      </c>
      <c r="D37" s="56">
        <f>D39+D42</f>
        <v>4.4</v>
      </c>
    </row>
    <row r="38" spans="1:4" ht="86.25" customHeight="1" hidden="1" thickBot="1">
      <c r="A38" s="88" t="s">
        <v>12</v>
      </c>
      <c r="B38" s="90" t="s">
        <v>13</v>
      </c>
      <c r="C38" s="57">
        <f>C39</f>
        <v>0</v>
      </c>
      <c r="D38" s="151"/>
    </row>
    <row r="39" spans="1:4" ht="66" hidden="1">
      <c r="A39" s="88" t="s">
        <v>14</v>
      </c>
      <c r="B39" s="90" t="s">
        <v>15</v>
      </c>
      <c r="C39" s="57">
        <f>C40</f>
        <v>0</v>
      </c>
      <c r="D39" s="151"/>
    </row>
    <row r="40" spans="1:4" ht="82.5" hidden="1">
      <c r="A40" s="88" t="s">
        <v>71</v>
      </c>
      <c r="B40" s="90" t="s">
        <v>16</v>
      </c>
      <c r="C40" s="57"/>
      <c r="D40" s="151"/>
    </row>
    <row r="41" spans="1:4" s="41" customFormat="1" ht="88.5" customHeight="1">
      <c r="A41" s="95" t="s">
        <v>12</v>
      </c>
      <c r="B41" s="90" t="s">
        <v>386</v>
      </c>
      <c r="C41" s="57">
        <f>C42</f>
        <v>4.3</v>
      </c>
      <c r="D41" s="57">
        <f>D42</f>
        <v>4.4</v>
      </c>
    </row>
    <row r="42" spans="1:4" ht="87" customHeight="1">
      <c r="A42" s="88" t="s">
        <v>17</v>
      </c>
      <c r="B42" s="90" t="s">
        <v>78</v>
      </c>
      <c r="C42" s="57">
        <f>C43</f>
        <v>4.3</v>
      </c>
      <c r="D42" s="57">
        <f>D43</f>
        <v>4.4</v>
      </c>
    </row>
    <row r="43" spans="1:4" ht="73.5" customHeight="1">
      <c r="A43" s="88" t="s">
        <v>84</v>
      </c>
      <c r="B43" s="90" t="s">
        <v>447</v>
      </c>
      <c r="C43" s="57">
        <v>4.3</v>
      </c>
      <c r="D43" s="151">
        <v>4.4</v>
      </c>
    </row>
    <row r="44" spans="1:4" ht="16.5" hidden="1">
      <c r="A44" s="139" t="s">
        <v>93</v>
      </c>
      <c r="B44" s="94" t="s">
        <v>94</v>
      </c>
      <c r="C44" s="57"/>
      <c r="D44" s="151"/>
    </row>
    <row r="45" spans="1:4" ht="82.5" hidden="1">
      <c r="A45" s="88" t="s">
        <v>95</v>
      </c>
      <c r="B45" s="90" t="s">
        <v>100</v>
      </c>
      <c r="C45" s="57"/>
      <c r="D45" s="151"/>
    </row>
    <row r="46" spans="1:4" ht="82.5" hidden="1">
      <c r="A46" s="88" t="s">
        <v>96</v>
      </c>
      <c r="B46" s="90" t="s">
        <v>97</v>
      </c>
      <c r="C46" s="57"/>
      <c r="D46" s="151"/>
    </row>
    <row r="47" spans="1:4" ht="82.5" hidden="1">
      <c r="A47" s="88" t="s">
        <v>98</v>
      </c>
      <c r="B47" s="90" t="s">
        <v>99</v>
      </c>
      <c r="C47" s="57"/>
      <c r="D47" s="151"/>
    </row>
    <row r="48" spans="1:4" ht="16.5">
      <c r="A48" s="139" t="s">
        <v>169</v>
      </c>
      <c r="B48" s="139" t="s">
        <v>170</v>
      </c>
      <c r="C48" s="56">
        <f>C49</f>
        <v>10918.9</v>
      </c>
      <c r="D48" s="56">
        <f>D49</f>
        <v>10903.199999999999</v>
      </c>
    </row>
    <row r="49" spans="1:4" ht="33">
      <c r="A49" s="139" t="s">
        <v>18</v>
      </c>
      <c r="B49" s="94" t="s">
        <v>19</v>
      </c>
      <c r="C49" s="56">
        <f>C50+C60+C63+C55</f>
        <v>10918.9</v>
      </c>
      <c r="D49" s="56">
        <f>D50+D60+D63+D55</f>
        <v>10903.199999999999</v>
      </c>
    </row>
    <row r="50" spans="1:4" ht="27" customHeight="1">
      <c r="A50" s="139" t="s">
        <v>468</v>
      </c>
      <c r="B50" s="94" t="s">
        <v>387</v>
      </c>
      <c r="C50" s="56">
        <f>C51+C53</f>
        <v>10794.5</v>
      </c>
      <c r="D50" s="56">
        <f>D51+D53</f>
        <v>10778.8</v>
      </c>
    </row>
    <row r="51" spans="1:4" ht="21" customHeight="1">
      <c r="A51" s="139" t="s">
        <v>467</v>
      </c>
      <c r="B51" s="97" t="s">
        <v>388</v>
      </c>
      <c r="C51" s="56">
        <f>C52</f>
        <v>10794.5</v>
      </c>
      <c r="D51" s="56">
        <f>D52</f>
        <v>10778.8</v>
      </c>
    </row>
    <row r="52" spans="1:4" ht="39" customHeight="1">
      <c r="A52" s="88" t="s">
        <v>466</v>
      </c>
      <c r="B52" s="90" t="s">
        <v>190</v>
      </c>
      <c r="C52" s="57">
        <v>10794.5</v>
      </c>
      <c r="D52" s="151">
        <v>10778.8</v>
      </c>
    </row>
    <row r="53" spans="1:4" ht="33" hidden="1">
      <c r="A53" s="139" t="s">
        <v>423</v>
      </c>
      <c r="B53" s="94" t="s">
        <v>20</v>
      </c>
      <c r="C53" s="57">
        <f>C54</f>
        <v>0</v>
      </c>
      <c r="D53" s="151"/>
    </row>
    <row r="54" spans="1:4" ht="33" hidden="1">
      <c r="A54" s="135" t="s">
        <v>422</v>
      </c>
      <c r="B54" s="90" t="s">
        <v>191</v>
      </c>
      <c r="C54" s="57"/>
      <c r="D54" s="151"/>
    </row>
    <row r="55" spans="1:4" ht="39.75" customHeight="1" hidden="1">
      <c r="A55" s="139" t="s">
        <v>391</v>
      </c>
      <c r="B55" s="119" t="s">
        <v>389</v>
      </c>
      <c r="C55" s="56">
        <f>C58+C56</f>
        <v>0</v>
      </c>
      <c r="D55" s="151"/>
    </row>
    <row r="56" spans="1:4" ht="74.25" customHeight="1" hidden="1">
      <c r="A56" s="139" t="s">
        <v>404</v>
      </c>
      <c r="B56" s="119" t="s">
        <v>405</v>
      </c>
      <c r="C56" s="56">
        <f>C57</f>
        <v>0</v>
      </c>
      <c r="D56" s="151"/>
    </row>
    <row r="57" spans="1:4" ht="74.25" customHeight="1" hidden="1">
      <c r="A57" s="88" t="s">
        <v>396</v>
      </c>
      <c r="B57" s="130" t="s">
        <v>267</v>
      </c>
      <c r="C57" s="57"/>
      <c r="D57" s="151"/>
    </row>
    <row r="58" spans="1:4" ht="16.5" hidden="1">
      <c r="A58" s="139" t="s">
        <v>392</v>
      </c>
      <c r="B58" s="94" t="s">
        <v>186</v>
      </c>
      <c r="C58" s="56">
        <f>C59</f>
        <v>0</v>
      </c>
      <c r="D58" s="151"/>
    </row>
    <row r="59" spans="1:4" ht="16.5" hidden="1">
      <c r="A59" s="88" t="s">
        <v>390</v>
      </c>
      <c r="B59" s="90" t="s">
        <v>192</v>
      </c>
      <c r="C59" s="57"/>
      <c r="D59" s="151"/>
    </row>
    <row r="60" spans="1:4" ht="33">
      <c r="A60" s="139" t="s">
        <v>494</v>
      </c>
      <c r="B60" s="94" t="s">
        <v>393</v>
      </c>
      <c r="C60" s="56">
        <f>C61+C72</f>
        <v>124.4</v>
      </c>
      <c r="D60" s="56">
        <f>D61+D72</f>
        <v>124.4</v>
      </c>
    </row>
    <row r="61" spans="1:4" ht="43.5" customHeight="1">
      <c r="A61" s="88" t="s">
        <v>492</v>
      </c>
      <c r="B61" s="90" t="s">
        <v>21</v>
      </c>
      <c r="C61" s="57">
        <f>C62</f>
        <v>124.4</v>
      </c>
      <c r="D61" s="57">
        <f>D62</f>
        <v>124.4</v>
      </c>
    </row>
    <row r="62" spans="1:4" ht="49.5">
      <c r="A62" s="89" t="s">
        <v>493</v>
      </c>
      <c r="B62" s="90" t="s">
        <v>193</v>
      </c>
      <c r="C62" s="57">
        <v>124.4</v>
      </c>
      <c r="D62" s="151">
        <v>124.4</v>
      </c>
    </row>
    <row r="63" spans="1:4" ht="16.5" hidden="1">
      <c r="A63" s="139" t="s">
        <v>22</v>
      </c>
      <c r="B63" s="94" t="s">
        <v>23</v>
      </c>
      <c r="C63" s="56">
        <f>C64+C66+C68</f>
        <v>0</v>
      </c>
      <c r="D63" s="151"/>
    </row>
    <row r="64" spans="1:4" ht="49.5" hidden="1">
      <c r="A64" s="88" t="s">
        <v>144</v>
      </c>
      <c r="B64" s="90" t="s">
        <v>145</v>
      </c>
      <c r="C64" s="56">
        <f>C65</f>
        <v>0</v>
      </c>
      <c r="D64" s="151"/>
    </row>
    <row r="65" spans="1:4" ht="66" hidden="1">
      <c r="A65" s="88" t="s">
        <v>146</v>
      </c>
      <c r="B65" s="90" t="s">
        <v>194</v>
      </c>
      <c r="C65" s="57"/>
      <c r="D65" s="151"/>
    </row>
    <row r="66" spans="1:4" ht="58.5" customHeight="1" hidden="1">
      <c r="A66" s="139" t="s">
        <v>24</v>
      </c>
      <c r="B66" s="139" t="s">
        <v>25</v>
      </c>
      <c r="C66" s="56">
        <f>C67</f>
        <v>0</v>
      </c>
      <c r="D66" s="151"/>
    </row>
    <row r="67" spans="1:4" ht="49.5" hidden="1">
      <c r="A67" s="88" t="s">
        <v>26</v>
      </c>
      <c r="B67" s="88" t="s">
        <v>27</v>
      </c>
      <c r="C67" s="57"/>
      <c r="D67" s="151"/>
    </row>
    <row r="68" spans="1:4" ht="16.5" hidden="1">
      <c r="A68" s="97" t="s">
        <v>28</v>
      </c>
      <c r="B68" s="139" t="s">
        <v>29</v>
      </c>
      <c r="C68" s="56">
        <f>C69</f>
        <v>0</v>
      </c>
      <c r="D68" s="151"/>
    </row>
    <row r="69" spans="1:4" ht="33" hidden="1">
      <c r="A69" s="96" t="s">
        <v>30</v>
      </c>
      <c r="B69" s="88" t="s">
        <v>31</v>
      </c>
      <c r="C69" s="57"/>
      <c r="D69" s="151"/>
    </row>
    <row r="70" spans="1:4" ht="16.5" hidden="1">
      <c r="A70" s="96"/>
      <c r="B70" s="88"/>
      <c r="C70" s="57"/>
      <c r="D70" s="151"/>
    </row>
    <row r="71" spans="1:4" ht="16.5" hidden="1">
      <c r="A71" s="96"/>
      <c r="B71" s="88"/>
      <c r="C71" s="57"/>
      <c r="D71" s="151"/>
    </row>
    <row r="72" spans="1:4" ht="41.25" customHeight="1" hidden="1">
      <c r="A72" s="93" t="s">
        <v>414</v>
      </c>
      <c r="B72" s="133" t="s">
        <v>415</v>
      </c>
      <c r="C72" s="56">
        <f>C73</f>
        <v>0</v>
      </c>
      <c r="D72" s="151"/>
    </row>
    <row r="73" spans="1:4" ht="33" hidden="1">
      <c r="A73" s="93" t="s">
        <v>412</v>
      </c>
      <c r="B73" s="134" t="s">
        <v>413</v>
      </c>
      <c r="C73" s="57"/>
      <c r="D73" s="151"/>
    </row>
    <row r="74" spans="1:4" ht="16.5" hidden="1">
      <c r="A74" s="96"/>
      <c r="B74" s="88"/>
      <c r="C74" s="57"/>
      <c r="D74" s="151"/>
    </row>
    <row r="75" spans="1:4" ht="16.5">
      <c r="A75" s="162" t="s">
        <v>171</v>
      </c>
      <c r="B75" s="162"/>
      <c r="C75" s="56">
        <f>C8+C48</f>
        <v>12129.4</v>
      </c>
      <c r="D75" s="56">
        <f>D8+D48</f>
        <v>12145.3</v>
      </c>
    </row>
  </sheetData>
  <sheetProtection/>
  <mergeCells count="5">
    <mergeCell ref="A4:C4"/>
    <mergeCell ref="A5:C5"/>
    <mergeCell ref="A75:B75"/>
    <mergeCell ref="C6:D6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Normal="77" zoomScaleSheetLayoutView="100" zoomScalePageLayoutView="0" workbookViewId="0" topLeftCell="A2">
      <selection activeCell="F30" sqref="F30"/>
    </sheetView>
  </sheetViews>
  <sheetFormatPr defaultColWidth="9.140625" defaultRowHeight="15"/>
  <cols>
    <col min="1" max="1" width="14.421875" style="0" customWidth="1"/>
    <col min="2" max="2" width="28.00390625" style="120" customWidth="1"/>
    <col min="3" max="3" width="77.140625" style="41" customWidth="1"/>
    <col min="4" max="7" width="8.8515625" style="41" customWidth="1"/>
  </cols>
  <sheetData>
    <row r="1" ht="10.5" customHeight="1" hidden="1">
      <c r="A1" s="1"/>
    </row>
    <row r="2" spans="2:5" ht="98.25" customHeight="1">
      <c r="B2" s="167" t="s">
        <v>499</v>
      </c>
      <c r="C2" s="167"/>
      <c r="D2" s="55"/>
      <c r="E2" s="55"/>
    </row>
    <row r="3" spans="1:3" ht="57" customHeight="1">
      <c r="A3" s="168" t="s">
        <v>439</v>
      </c>
      <c r="B3" s="168"/>
      <c r="C3" s="168"/>
    </row>
    <row r="4" spans="1:3" ht="16.5">
      <c r="A4" s="169" t="s">
        <v>0</v>
      </c>
      <c r="B4" s="169"/>
      <c r="C4" s="169"/>
    </row>
    <row r="5" spans="1:3" ht="16.5">
      <c r="A5" s="160" t="s">
        <v>79</v>
      </c>
      <c r="B5" s="160"/>
      <c r="C5" s="166" t="s">
        <v>33</v>
      </c>
    </row>
    <row r="6" spans="1:3" ht="52.5" customHeight="1">
      <c r="A6" s="98" t="s">
        <v>80</v>
      </c>
      <c r="B6" s="121" t="s">
        <v>81</v>
      </c>
      <c r="C6" s="166"/>
    </row>
    <row r="7" spans="1:3" ht="30.75" customHeight="1">
      <c r="A7" s="152">
        <v>400</v>
      </c>
      <c r="B7" s="170" t="s">
        <v>82</v>
      </c>
      <c r="C7" s="170"/>
    </row>
    <row r="8" spans="1:3" ht="80.25" customHeight="1">
      <c r="A8" s="141">
        <v>400</v>
      </c>
      <c r="B8" s="122" t="s">
        <v>427</v>
      </c>
      <c r="C8" s="90" t="s">
        <v>83</v>
      </c>
    </row>
    <row r="9" spans="1:3" ht="72.75" customHeight="1">
      <c r="A9" s="141">
        <v>400</v>
      </c>
      <c r="B9" s="122" t="s">
        <v>428</v>
      </c>
      <c r="C9" s="90" t="s">
        <v>447</v>
      </c>
    </row>
    <row r="10" spans="1:3" ht="44.25" customHeight="1">
      <c r="A10" s="155">
        <v>400</v>
      </c>
      <c r="B10" s="122" t="s">
        <v>450</v>
      </c>
      <c r="C10" s="90" t="s">
        <v>451</v>
      </c>
    </row>
    <row r="11" spans="1:3" ht="39.75" customHeight="1">
      <c r="A11" s="141">
        <v>400</v>
      </c>
      <c r="B11" s="122" t="s">
        <v>429</v>
      </c>
      <c r="C11" s="90" t="s">
        <v>262</v>
      </c>
    </row>
    <row r="12" spans="1:3" ht="100.5" customHeight="1">
      <c r="A12" s="141">
        <v>400</v>
      </c>
      <c r="B12" s="123" t="s">
        <v>98</v>
      </c>
      <c r="C12" s="90" t="s">
        <v>448</v>
      </c>
    </row>
    <row r="13" spans="1:3" ht="35.25" customHeight="1">
      <c r="A13" s="141">
        <v>400</v>
      </c>
      <c r="B13" s="89" t="s">
        <v>430</v>
      </c>
      <c r="C13" s="90" t="s">
        <v>449</v>
      </c>
    </row>
    <row r="14" spans="1:3" ht="30.75" customHeight="1">
      <c r="A14" s="141">
        <v>400</v>
      </c>
      <c r="B14" s="122" t="s">
        <v>85</v>
      </c>
      <c r="C14" s="90" t="s">
        <v>263</v>
      </c>
    </row>
    <row r="15" spans="1:3" ht="42" customHeight="1">
      <c r="A15" s="141">
        <v>400</v>
      </c>
      <c r="B15" s="127" t="s">
        <v>457</v>
      </c>
      <c r="C15" s="90" t="s">
        <v>190</v>
      </c>
    </row>
    <row r="16" spans="1:3" ht="39.75" customHeight="1">
      <c r="A16" s="141">
        <v>400</v>
      </c>
      <c r="B16" s="122" t="s">
        <v>458</v>
      </c>
      <c r="C16" s="90" t="s">
        <v>191</v>
      </c>
    </row>
    <row r="17" spans="1:3" ht="51" customHeight="1">
      <c r="A17" s="156">
        <v>400</v>
      </c>
      <c r="B17" s="122" t="s">
        <v>469</v>
      </c>
      <c r="C17" s="90" t="s">
        <v>470</v>
      </c>
    </row>
    <row r="18" spans="1:3" ht="30" customHeight="1">
      <c r="A18" s="156">
        <v>400</v>
      </c>
      <c r="B18" s="122" t="s">
        <v>472</v>
      </c>
      <c r="C18" s="90" t="s">
        <v>471</v>
      </c>
    </row>
    <row r="19" spans="1:3" ht="69.75" customHeight="1">
      <c r="A19" s="141">
        <v>400</v>
      </c>
      <c r="B19" s="124" t="s">
        <v>459</v>
      </c>
      <c r="C19" s="90" t="s">
        <v>267</v>
      </c>
    </row>
    <row r="20" spans="1:3" ht="48" customHeight="1">
      <c r="A20" s="156">
        <v>400</v>
      </c>
      <c r="B20" s="122" t="s">
        <v>474</v>
      </c>
      <c r="C20" s="90" t="s">
        <v>473</v>
      </c>
    </row>
    <row r="21" spans="1:3" ht="38.25" customHeight="1">
      <c r="A21" s="141">
        <v>400</v>
      </c>
      <c r="B21" s="122" t="s">
        <v>452</v>
      </c>
      <c r="C21" s="90" t="s">
        <v>195</v>
      </c>
    </row>
    <row r="22" spans="1:3" ht="23.25" customHeight="1">
      <c r="A22" s="141">
        <v>400</v>
      </c>
      <c r="B22" s="122" t="s">
        <v>460</v>
      </c>
      <c r="C22" s="90" t="s">
        <v>192</v>
      </c>
    </row>
    <row r="23" spans="1:3" ht="54.75" customHeight="1">
      <c r="A23" s="141">
        <v>400</v>
      </c>
      <c r="B23" s="122" t="s">
        <v>461</v>
      </c>
      <c r="C23" s="90" t="s">
        <v>193</v>
      </c>
    </row>
    <row r="24" spans="1:3" ht="44.25" customHeight="1">
      <c r="A24" s="141">
        <v>400</v>
      </c>
      <c r="B24" s="122" t="s">
        <v>462</v>
      </c>
      <c r="C24" s="90" t="s">
        <v>413</v>
      </c>
    </row>
    <row r="25" spans="1:3" ht="38.25" customHeight="1">
      <c r="A25" s="14">
        <v>400</v>
      </c>
      <c r="B25" s="122" t="s">
        <v>463</v>
      </c>
      <c r="C25" s="90" t="s">
        <v>264</v>
      </c>
    </row>
    <row r="26" spans="1:3" ht="57.75" customHeight="1">
      <c r="A26" s="14">
        <v>400</v>
      </c>
      <c r="B26" s="122" t="s">
        <v>464</v>
      </c>
      <c r="C26" s="90" t="s">
        <v>196</v>
      </c>
    </row>
    <row r="27" spans="1:3" ht="35.25" customHeight="1">
      <c r="A27" s="14">
        <v>400</v>
      </c>
      <c r="B27" s="122" t="s">
        <v>465</v>
      </c>
      <c r="C27" s="90" t="s">
        <v>265</v>
      </c>
    </row>
    <row r="28" spans="1:3" ht="30" customHeight="1">
      <c r="A28" s="14">
        <v>400</v>
      </c>
      <c r="B28" s="122" t="s">
        <v>453</v>
      </c>
      <c r="C28" s="90" t="s">
        <v>266</v>
      </c>
    </row>
    <row r="29" spans="1:3" ht="33.75" customHeight="1">
      <c r="A29" s="14">
        <v>400</v>
      </c>
      <c r="B29" s="122" t="s">
        <v>454</v>
      </c>
      <c r="C29" s="90" t="s">
        <v>266</v>
      </c>
    </row>
    <row r="30" spans="1:3" ht="96.75" customHeight="1">
      <c r="A30" s="14">
        <v>400</v>
      </c>
      <c r="B30" s="122" t="s">
        <v>455</v>
      </c>
      <c r="C30" s="90" t="s">
        <v>197</v>
      </c>
    </row>
    <row r="31" spans="1:3" ht="73.5" customHeight="1" hidden="1">
      <c r="A31" s="14">
        <v>400</v>
      </c>
      <c r="B31" s="125" t="s">
        <v>90</v>
      </c>
      <c r="C31" s="90" t="s">
        <v>198</v>
      </c>
    </row>
    <row r="32" spans="1:3" ht="57" customHeight="1">
      <c r="A32" s="126">
        <v>400</v>
      </c>
      <c r="B32" s="125" t="s">
        <v>456</v>
      </c>
      <c r="C32" s="128" t="s">
        <v>397</v>
      </c>
    </row>
    <row r="33" ht="16.5">
      <c r="A33" s="2"/>
    </row>
    <row r="34" ht="16.5">
      <c r="A34" s="2"/>
    </row>
    <row r="35" ht="16.5">
      <c r="A35" s="2" t="s">
        <v>77</v>
      </c>
    </row>
    <row r="36" ht="16.5">
      <c r="A36" s="3"/>
    </row>
  </sheetData>
  <sheetProtection/>
  <mergeCells count="6">
    <mergeCell ref="B2:C2"/>
    <mergeCell ref="A3:C3"/>
    <mergeCell ref="A4:C4"/>
    <mergeCell ref="B7:C7"/>
    <mergeCell ref="A5:B5"/>
    <mergeCell ref="C5:C6"/>
  </mergeCells>
  <printOptions/>
  <pageMargins left="0.5118110236220472" right="0.31496062992125984" top="0.5905511811023623" bottom="0.3937007874015748" header="0.31496062992125984" footer="0.31496062992125984"/>
  <pageSetup horizontalDpi="600" verticalDpi="600" orientation="portrait" paperSize="9" scale="72" r:id="rId1"/>
  <rowBreaks count="1" manualBreakCount="1">
    <brk id="32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96" zoomScalePageLayoutView="0" workbookViewId="0" topLeftCell="A1">
      <selection activeCell="H3" sqref="H3"/>
    </sheetView>
  </sheetViews>
  <sheetFormatPr defaultColWidth="9.140625" defaultRowHeight="15"/>
  <cols>
    <col min="1" max="1" width="24.7109375" style="0" customWidth="1"/>
    <col min="2" max="2" width="36.421875" style="0" customWidth="1"/>
    <col min="3" max="3" width="64.28125" style="0" customWidth="1"/>
  </cols>
  <sheetData>
    <row r="1" spans="2:3" ht="93.75" customHeight="1">
      <c r="B1" s="171" t="s">
        <v>500</v>
      </c>
      <c r="C1" s="171"/>
    </row>
    <row r="2" spans="2:3" ht="15.75" customHeight="1">
      <c r="B2" s="42"/>
      <c r="C2" s="42"/>
    </row>
    <row r="3" spans="1:3" ht="52.5" customHeight="1">
      <c r="A3" s="168" t="s">
        <v>440</v>
      </c>
      <c r="B3" s="168"/>
      <c r="C3" s="168"/>
    </row>
    <row r="4" spans="1:3" ht="37.5" customHeight="1">
      <c r="A4" s="172"/>
      <c r="B4" s="172"/>
      <c r="C4" s="172"/>
    </row>
    <row r="5" spans="1:3" ht="16.5">
      <c r="A5" s="160" t="s">
        <v>79</v>
      </c>
      <c r="B5" s="160"/>
      <c r="C5" s="160" t="s">
        <v>306</v>
      </c>
    </row>
    <row r="6" spans="1:3" ht="33">
      <c r="A6" s="98" t="s">
        <v>307</v>
      </c>
      <c r="B6" s="14" t="s">
        <v>308</v>
      </c>
      <c r="C6" s="160"/>
    </row>
    <row r="7" spans="1:3" ht="16.5">
      <c r="A7" s="99">
        <v>400</v>
      </c>
      <c r="B7" s="173" t="s">
        <v>82</v>
      </c>
      <c r="C7" s="173"/>
    </row>
    <row r="8" spans="1:3" ht="33" hidden="1">
      <c r="A8" s="14">
        <v>400</v>
      </c>
      <c r="B8" s="14" t="s">
        <v>309</v>
      </c>
      <c r="C8" s="40" t="s">
        <v>310</v>
      </c>
    </row>
    <row r="9" spans="1:3" ht="33" hidden="1">
      <c r="A9" s="14">
        <v>400</v>
      </c>
      <c r="B9" s="14" t="s">
        <v>311</v>
      </c>
      <c r="C9" s="40" t="s">
        <v>312</v>
      </c>
    </row>
    <row r="10" spans="1:3" ht="49.5">
      <c r="A10" s="14">
        <v>400</v>
      </c>
      <c r="B10" s="14" t="s">
        <v>313</v>
      </c>
      <c r="C10" s="90" t="s">
        <v>296</v>
      </c>
    </row>
    <row r="11" spans="1:3" ht="49.5">
      <c r="A11" s="14">
        <v>400</v>
      </c>
      <c r="B11" s="14" t="s">
        <v>314</v>
      </c>
      <c r="C11" s="40" t="s">
        <v>298</v>
      </c>
    </row>
    <row r="12" spans="1:3" ht="33">
      <c r="A12" s="14">
        <v>400</v>
      </c>
      <c r="B12" s="14" t="s">
        <v>315</v>
      </c>
      <c r="C12" s="40" t="s">
        <v>316</v>
      </c>
    </row>
    <row r="13" spans="1:3" ht="16.5">
      <c r="A13" s="14">
        <v>400</v>
      </c>
      <c r="B13" s="14" t="s">
        <v>317</v>
      </c>
      <c r="C13" s="40" t="s">
        <v>318</v>
      </c>
    </row>
    <row r="14" spans="1:3" ht="16.5">
      <c r="A14" s="14">
        <v>400</v>
      </c>
      <c r="B14" s="14" t="s">
        <v>319</v>
      </c>
      <c r="C14" s="40" t="s">
        <v>320</v>
      </c>
    </row>
    <row r="15" spans="1:3" ht="16.5">
      <c r="A15" s="14">
        <v>400</v>
      </c>
      <c r="B15" s="14" t="s">
        <v>321</v>
      </c>
      <c r="C15" s="40" t="s">
        <v>322</v>
      </c>
    </row>
    <row r="16" spans="1:3" ht="33">
      <c r="A16" s="14">
        <v>400</v>
      </c>
      <c r="B16" s="14" t="s">
        <v>323</v>
      </c>
      <c r="C16" s="40" t="s">
        <v>324</v>
      </c>
    </row>
    <row r="17" spans="1:3" ht="16.5">
      <c r="A17" s="14">
        <v>400</v>
      </c>
      <c r="B17" s="14" t="s">
        <v>325</v>
      </c>
      <c r="C17" s="40" t="s">
        <v>326</v>
      </c>
    </row>
    <row r="18" spans="1:3" ht="16.5">
      <c r="A18" s="14">
        <v>400</v>
      </c>
      <c r="B18" s="14" t="s">
        <v>327</v>
      </c>
      <c r="C18" s="40" t="s">
        <v>328</v>
      </c>
    </row>
    <row r="19" spans="1:3" ht="33.75" customHeight="1">
      <c r="A19" s="14">
        <v>400</v>
      </c>
      <c r="B19" s="14" t="s">
        <v>329</v>
      </c>
      <c r="C19" s="40" t="s">
        <v>330</v>
      </c>
    </row>
    <row r="20" spans="1:3" ht="33">
      <c r="A20" s="14">
        <v>400</v>
      </c>
      <c r="B20" s="14" t="s">
        <v>331</v>
      </c>
      <c r="C20" s="40" t="s">
        <v>332</v>
      </c>
    </row>
    <row r="21" ht="16.5">
      <c r="A21" s="3"/>
    </row>
  </sheetData>
  <sheetProtection/>
  <mergeCells count="6">
    <mergeCell ref="B1:C1"/>
    <mergeCell ref="A3:C3"/>
    <mergeCell ref="A4:C4"/>
    <mergeCell ref="A5:B5"/>
    <mergeCell ref="C5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2"/>
  <sheetViews>
    <sheetView tabSelected="1" view="pageBreakPreview" zoomScaleNormal="77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70.00390625" style="0" customWidth="1"/>
    <col min="2" max="2" width="8.7109375" style="0" customWidth="1"/>
    <col min="3" max="4" width="6.00390625" style="0" customWidth="1"/>
    <col min="5" max="5" width="15.00390625" style="0" customWidth="1"/>
    <col min="6" max="6" width="6.00390625" style="0" customWidth="1"/>
    <col min="7" max="7" width="18.7109375" style="0" customWidth="1"/>
  </cols>
  <sheetData>
    <row r="1" spans="1:7" ht="111" customHeight="1">
      <c r="A1" s="171" t="s">
        <v>501</v>
      </c>
      <c r="B1" s="171"/>
      <c r="C1" s="171"/>
      <c r="D1" s="171"/>
      <c r="E1" s="171"/>
      <c r="F1" s="171"/>
      <c r="G1" s="171"/>
    </row>
    <row r="2" spans="1:2" ht="16.5">
      <c r="A2" s="3" t="s">
        <v>32</v>
      </c>
      <c r="B2" s="3"/>
    </row>
    <row r="3" spans="1:7" ht="56.25" customHeight="1">
      <c r="A3" s="168" t="s">
        <v>441</v>
      </c>
      <c r="B3" s="174"/>
      <c r="C3" s="174"/>
      <c r="D3" s="174"/>
      <c r="E3" s="174"/>
      <c r="F3" s="174"/>
      <c r="G3" s="174"/>
    </row>
    <row r="4" spans="6:7" ht="15.75" customHeight="1">
      <c r="F4" s="175" t="s">
        <v>61</v>
      </c>
      <c r="G4" s="175"/>
    </row>
    <row r="5" spans="1:7" ht="16.5">
      <c r="A5" s="14" t="s">
        <v>33</v>
      </c>
      <c r="B5" s="14" t="s">
        <v>69</v>
      </c>
      <c r="C5" s="14" t="s">
        <v>34</v>
      </c>
      <c r="D5" s="14" t="s">
        <v>35</v>
      </c>
      <c r="E5" s="14" t="s">
        <v>36</v>
      </c>
      <c r="F5" s="14" t="s">
        <v>254</v>
      </c>
      <c r="G5" s="14" t="s">
        <v>3</v>
      </c>
    </row>
    <row r="6" spans="1:7" ht="21.75" customHeight="1">
      <c r="A6" s="28" t="s">
        <v>37</v>
      </c>
      <c r="B6" s="99">
        <v>400</v>
      </c>
      <c r="C6" s="103" t="s">
        <v>62</v>
      </c>
      <c r="D6" s="104"/>
      <c r="E6" s="104"/>
      <c r="F6" s="104"/>
      <c r="G6" s="39">
        <f>G7+G13+G30+G23+G34</f>
        <v>2692.2</v>
      </c>
    </row>
    <row r="7" spans="1:7" ht="42" customHeight="1">
      <c r="A7" s="7" t="s">
        <v>38</v>
      </c>
      <c r="B7" s="14">
        <v>400</v>
      </c>
      <c r="C7" s="104" t="s">
        <v>62</v>
      </c>
      <c r="D7" s="104" t="s">
        <v>63</v>
      </c>
      <c r="E7" s="103"/>
      <c r="F7" s="103"/>
      <c r="G7" s="8">
        <f>G8</f>
        <v>601.1</v>
      </c>
    </row>
    <row r="8" spans="1:7" ht="54.75" customHeight="1">
      <c r="A8" s="7" t="s">
        <v>103</v>
      </c>
      <c r="B8" s="14">
        <v>400</v>
      </c>
      <c r="C8" s="104" t="s">
        <v>62</v>
      </c>
      <c r="D8" s="104" t="s">
        <v>63</v>
      </c>
      <c r="E8" s="104" t="s">
        <v>205</v>
      </c>
      <c r="F8" s="103"/>
      <c r="G8" s="8">
        <f>G9</f>
        <v>601.1</v>
      </c>
    </row>
    <row r="9" spans="1:7" ht="52.5" customHeight="1">
      <c r="A9" s="7" t="s">
        <v>104</v>
      </c>
      <c r="B9" s="14">
        <v>400</v>
      </c>
      <c r="C9" s="104" t="s">
        <v>62</v>
      </c>
      <c r="D9" s="104" t="s">
        <v>63</v>
      </c>
      <c r="E9" s="104" t="s">
        <v>206</v>
      </c>
      <c r="F9" s="104"/>
      <c r="G9" s="8">
        <f>G10</f>
        <v>601.1</v>
      </c>
    </row>
    <row r="10" spans="1:7" ht="21.75" customHeight="1">
      <c r="A10" s="7" t="s">
        <v>105</v>
      </c>
      <c r="B10" s="14">
        <v>400</v>
      </c>
      <c r="C10" s="104" t="s">
        <v>62</v>
      </c>
      <c r="D10" s="104" t="s">
        <v>63</v>
      </c>
      <c r="E10" s="104" t="s">
        <v>207</v>
      </c>
      <c r="F10" s="104"/>
      <c r="G10" s="8">
        <f>G11+G12</f>
        <v>601.1</v>
      </c>
    </row>
    <row r="11" spans="1:7" ht="31.5" customHeight="1">
      <c r="A11" s="11" t="s">
        <v>256</v>
      </c>
      <c r="B11" s="14">
        <v>400</v>
      </c>
      <c r="C11" s="105" t="s">
        <v>62</v>
      </c>
      <c r="D11" s="105" t="s">
        <v>63</v>
      </c>
      <c r="E11" s="105" t="s">
        <v>207</v>
      </c>
      <c r="F11" s="105" t="s">
        <v>157</v>
      </c>
      <c r="G11" s="13">
        <v>461.7</v>
      </c>
    </row>
    <row r="12" spans="1:7" ht="65.25" customHeight="1">
      <c r="A12" s="11" t="s">
        <v>345</v>
      </c>
      <c r="B12" s="14">
        <v>400</v>
      </c>
      <c r="C12" s="105" t="s">
        <v>62</v>
      </c>
      <c r="D12" s="105" t="s">
        <v>63</v>
      </c>
      <c r="E12" s="105" t="s">
        <v>207</v>
      </c>
      <c r="F12" s="105" t="s">
        <v>344</v>
      </c>
      <c r="G12" s="13">
        <v>139.4</v>
      </c>
    </row>
    <row r="13" spans="1:9" ht="60.75" customHeight="1">
      <c r="A13" s="28" t="s">
        <v>106</v>
      </c>
      <c r="B13" s="99">
        <v>400</v>
      </c>
      <c r="C13" s="103" t="s">
        <v>62</v>
      </c>
      <c r="D13" s="103" t="s">
        <v>64</v>
      </c>
      <c r="E13" s="103"/>
      <c r="F13" s="103"/>
      <c r="G13" s="39">
        <f>G14</f>
        <v>1657.5</v>
      </c>
      <c r="I13" s="16"/>
    </row>
    <row r="14" spans="1:7" ht="58.5" customHeight="1">
      <c r="A14" s="7" t="s">
        <v>475</v>
      </c>
      <c r="B14" s="14">
        <v>400</v>
      </c>
      <c r="C14" s="104" t="s">
        <v>62</v>
      </c>
      <c r="D14" s="104" t="s">
        <v>64</v>
      </c>
      <c r="E14" s="104" t="s">
        <v>374</v>
      </c>
      <c r="F14" s="103"/>
      <c r="G14" s="8">
        <f>G15</f>
        <v>1657.5</v>
      </c>
    </row>
    <row r="15" spans="1:7" ht="49.5">
      <c r="A15" s="7" t="s">
        <v>104</v>
      </c>
      <c r="B15" s="14">
        <v>400</v>
      </c>
      <c r="C15" s="104" t="s">
        <v>62</v>
      </c>
      <c r="D15" s="104" t="s">
        <v>64</v>
      </c>
      <c r="E15" s="104" t="s">
        <v>375</v>
      </c>
      <c r="F15" s="104"/>
      <c r="G15" s="8">
        <f>G16</f>
        <v>1657.5</v>
      </c>
    </row>
    <row r="16" spans="1:7" ht="16.5">
      <c r="A16" s="7" t="s">
        <v>107</v>
      </c>
      <c r="B16" s="14">
        <v>400</v>
      </c>
      <c r="C16" s="104" t="s">
        <v>62</v>
      </c>
      <c r="D16" s="104" t="s">
        <v>64</v>
      </c>
      <c r="E16" s="104" t="s">
        <v>376</v>
      </c>
      <c r="F16" s="104"/>
      <c r="G16" s="8">
        <f>G17+G19+G20+G28+G18+G21+G22</f>
        <v>1657.5</v>
      </c>
    </row>
    <row r="17" spans="1:7" ht="16.5">
      <c r="A17" s="11" t="s">
        <v>256</v>
      </c>
      <c r="B17" s="14">
        <v>400</v>
      </c>
      <c r="C17" s="105" t="s">
        <v>62</v>
      </c>
      <c r="D17" s="105" t="s">
        <v>64</v>
      </c>
      <c r="E17" s="105" t="s">
        <v>376</v>
      </c>
      <c r="F17" s="105" t="s">
        <v>157</v>
      </c>
      <c r="G17" s="13">
        <v>713.9</v>
      </c>
    </row>
    <row r="18" spans="1:7" ht="61.5" customHeight="1">
      <c r="A18" s="11" t="s">
        <v>345</v>
      </c>
      <c r="B18" s="14">
        <v>400</v>
      </c>
      <c r="C18" s="105" t="s">
        <v>62</v>
      </c>
      <c r="D18" s="105" t="s">
        <v>64</v>
      </c>
      <c r="E18" s="105" t="s">
        <v>376</v>
      </c>
      <c r="F18" s="105" t="s">
        <v>344</v>
      </c>
      <c r="G18" s="13">
        <v>215.6</v>
      </c>
    </row>
    <row r="19" spans="1:7" ht="33">
      <c r="A19" s="11" t="s">
        <v>257</v>
      </c>
      <c r="B19" s="14">
        <v>400</v>
      </c>
      <c r="C19" s="105" t="s">
        <v>62</v>
      </c>
      <c r="D19" s="105" t="s">
        <v>64</v>
      </c>
      <c r="E19" s="105" t="s">
        <v>376</v>
      </c>
      <c r="F19" s="105" t="s">
        <v>158</v>
      </c>
      <c r="G19" s="13">
        <v>688</v>
      </c>
    </row>
    <row r="20" spans="1:7" ht="16.5">
      <c r="A20" s="11" t="s">
        <v>259</v>
      </c>
      <c r="B20" s="14">
        <v>400</v>
      </c>
      <c r="C20" s="105" t="s">
        <v>62</v>
      </c>
      <c r="D20" s="105" t="s">
        <v>64</v>
      </c>
      <c r="E20" s="105" t="s">
        <v>376</v>
      </c>
      <c r="F20" s="105" t="s">
        <v>159</v>
      </c>
      <c r="G20" s="13">
        <v>40</v>
      </c>
    </row>
    <row r="21" spans="1:7" ht="16.5" hidden="1">
      <c r="A21" s="11" t="s">
        <v>272</v>
      </c>
      <c r="B21" s="14">
        <v>400</v>
      </c>
      <c r="C21" s="105" t="s">
        <v>62</v>
      </c>
      <c r="D21" s="105" t="s">
        <v>64</v>
      </c>
      <c r="E21" s="105" t="s">
        <v>376</v>
      </c>
      <c r="F21" s="105" t="s">
        <v>273</v>
      </c>
      <c r="G21" s="13"/>
    </row>
    <row r="22" spans="1:7" ht="35.25" customHeight="1" hidden="1">
      <c r="A22" s="11" t="s">
        <v>398</v>
      </c>
      <c r="B22" s="14">
        <v>400</v>
      </c>
      <c r="C22" s="105" t="s">
        <v>62</v>
      </c>
      <c r="D22" s="105" t="s">
        <v>64</v>
      </c>
      <c r="E22" s="105" t="s">
        <v>376</v>
      </c>
      <c r="F22" s="105" t="s">
        <v>276</v>
      </c>
      <c r="G22" s="13"/>
    </row>
    <row r="23" spans="1:7" ht="16.5" hidden="1">
      <c r="A23" s="47" t="s">
        <v>151</v>
      </c>
      <c r="B23" s="99">
        <v>400</v>
      </c>
      <c r="C23" s="106" t="s">
        <v>62</v>
      </c>
      <c r="D23" s="106" t="s">
        <v>152</v>
      </c>
      <c r="E23" s="103"/>
      <c r="F23" s="106"/>
      <c r="G23" s="30">
        <f>G24</f>
        <v>0</v>
      </c>
    </row>
    <row r="24" spans="1:7" ht="57" customHeight="1" hidden="1">
      <c r="A24" s="11" t="s">
        <v>103</v>
      </c>
      <c r="B24" s="14">
        <v>400</v>
      </c>
      <c r="C24" s="105" t="s">
        <v>62</v>
      </c>
      <c r="D24" s="105" t="s">
        <v>152</v>
      </c>
      <c r="E24" s="104" t="s">
        <v>205</v>
      </c>
      <c r="F24" s="105"/>
      <c r="G24" s="13">
        <f>G25</f>
        <v>0</v>
      </c>
    </row>
    <row r="25" spans="1:7" ht="49.5" hidden="1">
      <c r="A25" s="11" t="s">
        <v>104</v>
      </c>
      <c r="B25" s="14">
        <v>400</v>
      </c>
      <c r="C25" s="105" t="s">
        <v>62</v>
      </c>
      <c r="D25" s="105" t="s">
        <v>152</v>
      </c>
      <c r="E25" s="104" t="s">
        <v>206</v>
      </c>
      <c r="F25" s="105"/>
      <c r="G25" s="13">
        <f>G26</f>
        <v>0</v>
      </c>
    </row>
    <row r="26" spans="1:7" ht="24" customHeight="1" hidden="1">
      <c r="A26" s="11" t="s">
        <v>153</v>
      </c>
      <c r="B26" s="14">
        <v>400</v>
      </c>
      <c r="C26" s="105" t="s">
        <v>62</v>
      </c>
      <c r="D26" s="105" t="s">
        <v>152</v>
      </c>
      <c r="E26" s="104" t="s">
        <v>282</v>
      </c>
      <c r="F26" s="105"/>
      <c r="G26" s="13">
        <f>G27</f>
        <v>0</v>
      </c>
    </row>
    <row r="27" spans="1:7" ht="39.75" customHeight="1" hidden="1">
      <c r="A27" s="11" t="s">
        <v>257</v>
      </c>
      <c r="B27" s="14">
        <v>400</v>
      </c>
      <c r="C27" s="105" t="s">
        <v>62</v>
      </c>
      <c r="D27" s="105" t="s">
        <v>152</v>
      </c>
      <c r="E27" s="104" t="s">
        <v>282</v>
      </c>
      <c r="F27" s="105" t="s">
        <v>158</v>
      </c>
      <c r="G27" s="13"/>
    </row>
    <row r="28" spans="1:7" ht="22.5" customHeight="1" hidden="1">
      <c r="A28" s="11" t="s">
        <v>272</v>
      </c>
      <c r="B28" s="14">
        <v>400</v>
      </c>
      <c r="C28" s="105" t="s">
        <v>62</v>
      </c>
      <c r="D28" s="105" t="s">
        <v>64</v>
      </c>
      <c r="E28" s="104" t="s">
        <v>208</v>
      </c>
      <c r="F28" s="105" t="s">
        <v>273</v>
      </c>
      <c r="G28" s="13"/>
    </row>
    <row r="29" spans="1:7" ht="16.5">
      <c r="A29" s="28" t="s">
        <v>39</v>
      </c>
      <c r="B29" s="99">
        <v>400</v>
      </c>
      <c r="C29" s="103" t="s">
        <v>62</v>
      </c>
      <c r="D29" s="103">
        <v>11</v>
      </c>
      <c r="E29" s="103"/>
      <c r="F29" s="103"/>
      <c r="G29" s="39">
        <f>G30</f>
        <v>15</v>
      </c>
    </row>
    <row r="30" spans="1:7" ht="49.5">
      <c r="A30" s="7" t="s">
        <v>103</v>
      </c>
      <c r="B30" s="14">
        <v>400</v>
      </c>
      <c r="C30" s="104" t="s">
        <v>62</v>
      </c>
      <c r="D30" s="104">
        <v>11</v>
      </c>
      <c r="E30" s="104" t="s">
        <v>205</v>
      </c>
      <c r="F30" s="104"/>
      <c r="G30" s="8">
        <f>G31</f>
        <v>15</v>
      </c>
    </row>
    <row r="31" spans="1:7" ht="49.5">
      <c r="A31" s="7" t="s">
        <v>104</v>
      </c>
      <c r="B31" s="14">
        <v>400</v>
      </c>
      <c r="C31" s="104" t="s">
        <v>62</v>
      </c>
      <c r="D31" s="104">
        <v>11</v>
      </c>
      <c r="E31" s="104" t="s">
        <v>206</v>
      </c>
      <c r="F31" s="104"/>
      <c r="G31" s="8">
        <f>G32</f>
        <v>15</v>
      </c>
    </row>
    <row r="32" spans="1:7" ht="16.5">
      <c r="A32" s="7" t="s">
        <v>111</v>
      </c>
      <c r="B32" s="99">
        <v>400</v>
      </c>
      <c r="C32" s="104" t="s">
        <v>62</v>
      </c>
      <c r="D32" s="104" t="s">
        <v>102</v>
      </c>
      <c r="E32" s="104" t="s">
        <v>209</v>
      </c>
      <c r="F32" s="104"/>
      <c r="G32" s="8">
        <f>G33</f>
        <v>15</v>
      </c>
    </row>
    <row r="33" spans="1:7" ht="16.5">
      <c r="A33" s="11" t="s">
        <v>112</v>
      </c>
      <c r="B33" s="14">
        <v>400</v>
      </c>
      <c r="C33" s="105" t="s">
        <v>62</v>
      </c>
      <c r="D33" s="105">
        <v>11</v>
      </c>
      <c r="E33" s="105" t="s">
        <v>209</v>
      </c>
      <c r="F33" s="105" t="s">
        <v>113</v>
      </c>
      <c r="G33" s="13">
        <v>15</v>
      </c>
    </row>
    <row r="34" spans="1:7" ht="16.5">
      <c r="A34" s="72" t="s">
        <v>377</v>
      </c>
      <c r="B34" s="107" t="s">
        <v>378</v>
      </c>
      <c r="C34" s="107" t="s">
        <v>62</v>
      </c>
      <c r="D34" s="107" t="s">
        <v>72</v>
      </c>
      <c r="E34" s="105"/>
      <c r="F34" s="105"/>
      <c r="G34" s="30">
        <f>G35</f>
        <v>418.6</v>
      </c>
    </row>
    <row r="35" spans="1:7" ht="60.75" customHeight="1">
      <c r="A35" s="11" t="s">
        <v>476</v>
      </c>
      <c r="B35" s="14">
        <v>400</v>
      </c>
      <c r="C35" s="104" t="s">
        <v>62</v>
      </c>
      <c r="D35" s="104" t="s">
        <v>72</v>
      </c>
      <c r="E35" s="104" t="s">
        <v>374</v>
      </c>
      <c r="F35" s="105"/>
      <c r="G35" s="13">
        <f>G36</f>
        <v>418.6</v>
      </c>
    </row>
    <row r="36" spans="1:7" ht="102.75" customHeight="1">
      <c r="A36" s="11" t="s">
        <v>125</v>
      </c>
      <c r="B36" s="14">
        <v>400</v>
      </c>
      <c r="C36" s="104" t="s">
        <v>62</v>
      </c>
      <c r="D36" s="104" t="s">
        <v>72</v>
      </c>
      <c r="E36" s="104" t="s">
        <v>374</v>
      </c>
      <c r="F36" s="105"/>
      <c r="G36" s="13">
        <f>G37+G38+G39</f>
        <v>418.6</v>
      </c>
    </row>
    <row r="37" spans="1:7" ht="16.5">
      <c r="A37" s="67" t="s">
        <v>379</v>
      </c>
      <c r="B37" s="14">
        <v>400</v>
      </c>
      <c r="C37" s="105" t="s">
        <v>62</v>
      </c>
      <c r="D37" s="105" t="s">
        <v>72</v>
      </c>
      <c r="E37" s="105" t="s">
        <v>381</v>
      </c>
      <c r="F37" s="113" t="s">
        <v>160</v>
      </c>
      <c r="G37" s="13">
        <v>321.5</v>
      </c>
    </row>
    <row r="38" spans="1:7" ht="35.25" customHeight="1">
      <c r="A38" s="67" t="s">
        <v>347</v>
      </c>
      <c r="B38" s="14">
        <v>400</v>
      </c>
      <c r="C38" s="105" t="s">
        <v>62</v>
      </c>
      <c r="D38" s="105" t="s">
        <v>72</v>
      </c>
      <c r="E38" s="105" t="s">
        <v>381</v>
      </c>
      <c r="F38" s="113" t="s">
        <v>348</v>
      </c>
      <c r="G38" s="13">
        <v>97.1</v>
      </c>
    </row>
    <row r="39" spans="1:7" ht="43.5" customHeight="1" hidden="1">
      <c r="A39" s="11" t="s">
        <v>257</v>
      </c>
      <c r="B39" s="14">
        <v>400</v>
      </c>
      <c r="C39" s="105" t="s">
        <v>62</v>
      </c>
      <c r="D39" s="105" t="s">
        <v>72</v>
      </c>
      <c r="E39" s="105" t="s">
        <v>381</v>
      </c>
      <c r="F39" s="105" t="s">
        <v>158</v>
      </c>
      <c r="G39" s="13"/>
    </row>
    <row r="40" spans="1:7" ht="16.5">
      <c r="A40" s="28" t="s">
        <v>40</v>
      </c>
      <c r="B40" s="99">
        <v>400</v>
      </c>
      <c r="C40" s="103" t="s">
        <v>63</v>
      </c>
      <c r="D40" s="103"/>
      <c r="E40" s="103"/>
      <c r="F40" s="103"/>
      <c r="G40" s="39">
        <f>G41</f>
        <v>124.4</v>
      </c>
    </row>
    <row r="41" spans="1:7" ht="16.5">
      <c r="A41" s="28" t="s">
        <v>41</v>
      </c>
      <c r="B41" s="99">
        <v>400</v>
      </c>
      <c r="C41" s="103" t="s">
        <v>63</v>
      </c>
      <c r="D41" s="103" t="s">
        <v>65</v>
      </c>
      <c r="E41" s="103"/>
      <c r="F41" s="103"/>
      <c r="G41" s="39">
        <f>G42</f>
        <v>124.4</v>
      </c>
    </row>
    <row r="42" spans="1:7" ht="49.5">
      <c r="A42" s="7" t="s">
        <v>103</v>
      </c>
      <c r="B42" s="14">
        <v>400</v>
      </c>
      <c r="C42" s="104" t="s">
        <v>63</v>
      </c>
      <c r="D42" s="104" t="s">
        <v>65</v>
      </c>
      <c r="E42" s="104" t="s">
        <v>205</v>
      </c>
      <c r="F42" s="104"/>
      <c r="G42" s="8">
        <f>G43</f>
        <v>124.4</v>
      </c>
    </row>
    <row r="43" spans="1:7" ht="49.5">
      <c r="A43" s="7" t="s">
        <v>104</v>
      </c>
      <c r="B43" s="14">
        <v>400</v>
      </c>
      <c r="C43" s="104" t="s">
        <v>63</v>
      </c>
      <c r="D43" s="104" t="s">
        <v>65</v>
      </c>
      <c r="E43" s="104" t="s">
        <v>206</v>
      </c>
      <c r="F43" s="104"/>
      <c r="G43" s="8">
        <f>G44</f>
        <v>124.4</v>
      </c>
    </row>
    <row r="44" spans="1:7" ht="37.5" customHeight="1">
      <c r="A44" s="7" t="s">
        <v>42</v>
      </c>
      <c r="B44" s="14">
        <v>400</v>
      </c>
      <c r="C44" s="104" t="s">
        <v>63</v>
      </c>
      <c r="D44" s="104" t="s">
        <v>65</v>
      </c>
      <c r="E44" s="104" t="s">
        <v>210</v>
      </c>
      <c r="F44" s="104"/>
      <c r="G44" s="8">
        <f>G45+G46+G47</f>
        <v>124.4</v>
      </c>
    </row>
    <row r="45" spans="1:7" ht="16.5">
      <c r="A45" s="11" t="s">
        <v>256</v>
      </c>
      <c r="B45" s="14">
        <v>400</v>
      </c>
      <c r="C45" s="105" t="s">
        <v>63</v>
      </c>
      <c r="D45" s="105" t="s">
        <v>65</v>
      </c>
      <c r="E45" s="105" t="s">
        <v>210</v>
      </c>
      <c r="F45" s="105" t="s">
        <v>157</v>
      </c>
      <c r="G45" s="13">
        <v>95.5</v>
      </c>
    </row>
    <row r="46" spans="1:7" ht="33" hidden="1">
      <c r="A46" s="11" t="s">
        <v>108</v>
      </c>
      <c r="B46" s="14">
        <v>400</v>
      </c>
      <c r="C46" s="105" t="s">
        <v>63</v>
      </c>
      <c r="D46" s="105" t="s">
        <v>65</v>
      </c>
      <c r="E46" s="105" t="s">
        <v>114</v>
      </c>
      <c r="F46" s="105" t="s">
        <v>158</v>
      </c>
      <c r="G46" s="13"/>
    </row>
    <row r="47" spans="1:7" ht="49.5">
      <c r="A47" s="11" t="s">
        <v>346</v>
      </c>
      <c r="B47" s="14">
        <v>400</v>
      </c>
      <c r="C47" s="105" t="s">
        <v>63</v>
      </c>
      <c r="D47" s="105" t="s">
        <v>65</v>
      </c>
      <c r="E47" s="105" t="s">
        <v>210</v>
      </c>
      <c r="F47" s="105" t="s">
        <v>344</v>
      </c>
      <c r="G47" s="13">
        <v>28.9</v>
      </c>
    </row>
    <row r="48" spans="1:7" ht="28.5" customHeight="1">
      <c r="A48" s="28" t="s">
        <v>43</v>
      </c>
      <c r="B48" s="99">
        <v>400</v>
      </c>
      <c r="C48" s="103" t="s">
        <v>65</v>
      </c>
      <c r="D48" s="103"/>
      <c r="E48" s="103"/>
      <c r="F48" s="103"/>
      <c r="G48" s="39">
        <f>G49+G57</f>
        <v>475.8</v>
      </c>
    </row>
    <row r="49" spans="1:7" ht="38.25" customHeight="1">
      <c r="A49" s="28" t="s">
        <v>115</v>
      </c>
      <c r="B49" s="99">
        <v>400</v>
      </c>
      <c r="C49" s="103" t="s">
        <v>65</v>
      </c>
      <c r="D49" s="103" t="s">
        <v>66</v>
      </c>
      <c r="E49" s="103"/>
      <c r="F49" s="103"/>
      <c r="G49" s="39">
        <f>G50</f>
        <v>475.8</v>
      </c>
    </row>
    <row r="50" spans="1:7" ht="72" customHeight="1">
      <c r="A50" s="11" t="s">
        <v>477</v>
      </c>
      <c r="B50" s="14">
        <v>400</v>
      </c>
      <c r="C50" s="105" t="s">
        <v>65</v>
      </c>
      <c r="D50" s="105" t="s">
        <v>66</v>
      </c>
      <c r="E50" s="105" t="s">
        <v>211</v>
      </c>
      <c r="F50" s="105"/>
      <c r="G50" s="13">
        <f>G51+G54</f>
        <v>475.8</v>
      </c>
    </row>
    <row r="51" spans="1:7" ht="37.5" customHeight="1">
      <c r="A51" s="11" t="s">
        <v>116</v>
      </c>
      <c r="B51" s="14">
        <v>400</v>
      </c>
      <c r="C51" s="105" t="s">
        <v>65</v>
      </c>
      <c r="D51" s="105" t="s">
        <v>66</v>
      </c>
      <c r="E51" s="105" t="s">
        <v>212</v>
      </c>
      <c r="F51" s="105"/>
      <c r="G51" s="13">
        <f>G52</f>
        <v>127.8</v>
      </c>
    </row>
    <row r="52" spans="1:7" ht="54.75" customHeight="1">
      <c r="A52" s="11" t="s">
        <v>128</v>
      </c>
      <c r="B52" s="14">
        <v>400</v>
      </c>
      <c r="C52" s="105" t="s">
        <v>65</v>
      </c>
      <c r="D52" s="105" t="s">
        <v>66</v>
      </c>
      <c r="E52" s="105" t="s">
        <v>250</v>
      </c>
      <c r="F52" s="105"/>
      <c r="G52" s="13">
        <f>G53</f>
        <v>127.8</v>
      </c>
    </row>
    <row r="53" spans="1:7" ht="39.75" customHeight="1">
      <c r="A53" s="11" t="s">
        <v>257</v>
      </c>
      <c r="B53" s="14">
        <v>400</v>
      </c>
      <c r="C53" s="105" t="s">
        <v>65</v>
      </c>
      <c r="D53" s="105" t="s">
        <v>66</v>
      </c>
      <c r="E53" s="105" t="s">
        <v>213</v>
      </c>
      <c r="F53" s="105" t="s">
        <v>158</v>
      </c>
      <c r="G53" s="13">
        <v>127.8</v>
      </c>
    </row>
    <row r="54" spans="1:7" ht="32.25" customHeight="1">
      <c r="A54" s="11" t="s">
        <v>117</v>
      </c>
      <c r="B54" s="14">
        <v>400</v>
      </c>
      <c r="C54" s="105" t="s">
        <v>65</v>
      </c>
      <c r="D54" s="105" t="s">
        <v>66</v>
      </c>
      <c r="E54" s="105" t="s">
        <v>214</v>
      </c>
      <c r="F54" s="105"/>
      <c r="G54" s="13">
        <f>G55</f>
        <v>348</v>
      </c>
    </row>
    <row r="55" spans="1:7" ht="33">
      <c r="A55" s="11" t="s">
        <v>118</v>
      </c>
      <c r="B55" s="14">
        <v>400</v>
      </c>
      <c r="C55" s="105" t="s">
        <v>65</v>
      </c>
      <c r="D55" s="105" t="s">
        <v>66</v>
      </c>
      <c r="E55" s="105" t="s">
        <v>215</v>
      </c>
      <c r="F55" s="105"/>
      <c r="G55" s="13">
        <f>G56</f>
        <v>348</v>
      </c>
    </row>
    <row r="56" spans="1:7" ht="50.25" customHeight="1">
      <c r="A56" s="11" t="s">
        <v>257</v>
      </c>
      <c r="B56" s="14">
        <v>400</v>
      </c>
      <c r="C56" s="105" t="s">
        <v>65</v>
      </c>
      <c r="D56" s="105" t="s">
        <v>66</v>
      </c>
      <c r="E56" s="105" t="s">
        <v>215</v>
      </c>
      <c r="F56" s="105" t="s">
        <v>158</v>
      </c>
      <c r="G56" s="13">
        <v>348</v>
      </c>
    </row>
    <row r="57" spans="1:7" ht="23.25" customHeight="1" hidden="1">
      <c r="A57" s="26" t="s">
        <v>424</v>
      </c>
      <c r="B57" s="99">
        <v>400</v>
      </c>
      <c r="C57" s="106" t="s">
        <v>65</v>
      </c>
      <c r="D57" s="106" t="s">
        <v>73</v>
      </c>
      <c r="E57" s="106"/>
      <c r="F57" s="106"/>
      <c r="G57" s="30">
        <f>G58</f>
        <v>0</v>
      </c>
    </row>
    <row r="58" spans="1:7" ht="67.5" customHeight="1" hidden="1">
      <c r="A58" s="11" t="s">
        <v>361</v>
      </c>
      <c r="B58" s="14">
        <v>400</v>
      </c>
      <c r="C58" s="105" t="s">
        <v>65</v>
      </c>
      <c r="D58" s="105" t="s">
        <v>73</v>
      </c>
      <c r="E58" s="105" t="s">
        <v>211</v>
      </c>
      <c r="F58" s="105"/>
      <c r="G58" s="13">
        <f>G59</f>
        <v>0</v>
      </c>
    </row>
    <row r="59" spans="1:7" ht="26.25" customHeight="1" hidden="1">
      <c r="A59" s="11" t="s">
        <v>425</v>
      </c>
      <c r="B59" s="14">
        <v>400</v>
      </c>
      <c r="C59" s="105" t="s">
        <v>65</v>
      </c>
      <c r="D59" s="105" t="s">
        <v>73</v>
      </c>
      <c r="E59" s="105" t="s">
        <v>426</v>
      </c>
      <c r="F59" s="105"/>
      <c r="G59" s="13">
        <f>G60</f>
        <v>0</v>
      </c>
    </row>
    <row r="60" spans="1:7" ht="34.5" customHeight="1" hidden="1">
      <c r="A60" s="11" t="s">
        <v>257</v>
      </c>
      <c r="B60" s="14">
        <v>400</v>
      </c>
      <c r="C60" s="105" t="s">
        <v>65</v>
      </c>
      <c r="D60" s="105" t="s">
        <v>73</v>
      </c>
      <c r="E60" s="105" t="s">
        <v>426</v>
      </c>
      <c r="F60" s="105" t="s">
        <v>158</v>
      </c>
      <c r="G60" s="13"/>
    </row>
    <row r="61" spans="1:7" ht="26.25" customHeight="1">
      <c r="A61" s="26" t="s">
        <v>44</v>
      </c>
      <c r="B61" s="99">
        <v>400</v>
      </c>
      <c r="C61" s="106" t="s">
        <v>64</v>
      </c>
      <c r="D61" s="106"/>
      <c r="E61" s="106"/>
      <c r="F61" s="106"/>
      <c r="G61" s="30">
        <f>G72+G62</f>
        <v>759</v>
      </c>
    </row>
    <row r="62" spans="1:7" ht="21.75" customHeight="1">
      <c r="A62" s="26" t="s">
        <v>147</v>
      </c>
      <c r="B62" s="99">
        <v>400</v>
      </c>
      <c r="C62" s="106" t="s">
        <v>64</v>
      </c>
      <c r="D62" s="106" t="s">
        <v>66</v>
      </c>
      <c r="E62" s="106"/>
      <c r="F62" s="106"/>
      <c r="G62" s="30">
        <f>G63+G67</f>
        <v>749</v>
      </c>
    </row>
    <row r="63" spans="1:7" ht="55.5" customHeight="1">
      <c r="A63" s="11" t="s">
        <v>488</v>
      </c>
      <c r="B63" s="14">
        <v>400</v>
      </c>
      <c r="C63" s="105" t="s">
        <v>64</v>
      </c>
      <c r="D63" s="105" t="s">
        <v>66</v>
      </c>
      <c r="E63" s="105" t="s">
        <v>233</v>
      </c>
      <c r="F63" s="105"/>
      <c r="G63" s="13">
        <f>G64</f>
        <v>749</v>
      </c>
    </row>
    <row r="64" spans="1:7" ht="22.5" customHeight="1">
      <c r="A64" s="11" t="s">
        <v>136</v>
      </c>
      <c r="B64" s="14">
        <v>400</v>
      </c>
      <c r="C64" s="105" t="s">
        <v>64</v>
      </c>
      <c r="D64" s="105" t="s">
        <v>66</v>
      </c>
      <c r="E64" s="105" t="s">
        <v>233</v>
      </c>
      <c r="F64" s="105"/>
      <c r="G64" s="13">
        <f>G65</f>
        <v>749</v>
      </c>
    </row>
    <row r="65" spans="1:7" ht="21.75" customHeight="1">
      <c r="A65" s="11" t="s">
        <v>148</v>
      </c>
      <c r="B65" s="14">
        <v>400</v>
      </c>
      <c r="C65" s="105" t="s">
        <v>64</v>
      </c>
      <c r="D65" s="105" t="s">
        <v>66</v>
      </c>
      <c r="E65" s="105" t="s">
        <v>372</v>
      </c>
      <c r="F65" s="105"/>
      <c r="G65" s="13">
        <f>G66</f>
        <v>749</v>
      </c>
    </row>
    <row r="66" spans="1:7" ht="33" customHeight="1">
      <c r="A66" s="11" t="s">
        <v>257</v>
      </c>
      <c r="B66" s="14">
        <v>400</v>
      </c>
      <c r="C66" s="105" t="s">
        <v>64</v>
      </c>
      <c r="D66" s="105" t="s">
        <v>66</v>
      </c>
      <c r="E66" s="105" t="s">
        <v>372</v>
      </c>
      <c r="F66" s="105" t="s">
        <v>158</v>
      </c>
      <c r="G66" s="13">
        <v>749</v>
      </c>
    </row>
    <row r="67" spans="1:7" ht="53.25" customHeight="1" hidden="1">
      <c r="A67" s="11" t="s">
        <v>362</v>
      </c>
      <c r="B67" s="14">
        <v>400</v>
      </c>
      <c r="C67" s="105" t="s">
        <v>64</v>
      </c>
      <c r="D67" s="105" t="s">
        <v>66</v>
      </c>
      <c r="E67" s="105" t="s">
        <v>231</v>
      </c>
      <c r="F67" s="105"/>
      <c r="G67" s="13">
        <f>G68+G70</f>
        <v>0</v>
      </c>
    </row>
    <row r="68" spans="1:7" ht="22.5" customHeight="1" hidden="1">
      <c r="A68" s="11" t="s">
        <v>162</v>
      </c>
      <c r="B68" s="14">
        <v>400</v>
      </c>
      <c r="C68" s="105" t="s">
        <v>64</v>
      </c>
      <c r="D68" s="105" t="s">
        <v>66</v>
      </c>
      <c r="E68" s="105" t="s">
        <v>232</v>
      </c>
      <c r="F68" s="105"/>
      <c r="G68" s="13">
        <f>G69</f>
        <v>0</v>
      </c>
    </row>
    <row r="69" spans="1:7" ht="36.75" customHeight="1" hidden="1">
      <c r="A69" s="11" t="s">
        <v>257</v>
      </c>
      <c r="B69" s="14">
        <v>400</v>
      </c>
      <c r="C69" s="105" t="s">
        <v>64</v>
      </c>
      <c r="D69" s="105" t="s">
        <v>66</v>
      </c>
      <c r="E69" s="105" t="s">
        <v>232</v>
      </c>
      <c r="F69" s="105" t="s">
        <v>158</v>
      </c>
      <c r="G69" s="13"/>
    </row>
    <row r="70" spans="1:7" ht="39" customHeight="1" hidden="1">
      <c r="A70" s="11" t="s">
        <v>409</v>
      </c>
      <c r="B70" s="14">
        <v>400</v>
      </c>
      <c r="C70" s="105" t="s">
        <v>64</v>
      </c>
      <c r="D70" s="105" t="s">
        <v>66</v>
      </c>
      <c r="E70" s="105" t="s">
        <v>406</v>
      </c>
      <c r="F70" s="105"/>
      <c r="G70" s="13">
        <f>G71</f>
        <v>0</v>
      </c>
    </row>
    <row r="71" spans="1:7" ht="53.25" customHeight="1" hidden="1">
      <c r="A71" s="11" t="s">
        <v>407</v>
      </c>
      <c r="B71" s="14">
        <v>400</v>
      </c>
      <c r="C71" s="105" t="s">
        <v>64</v>
      </c>
      <c r="D71" s="105" t="s">
        <v>66</v>
      </c>
      <c r="E71" s="105" t="s">
        <v>406</v>
      </c>
      <c r="F71" s="105" t="s">
        <v>158</v>
      </c>
      <c r="G71" s="13"/>
    </row>
    <row r="72" spans="1:7" ht="24.75" customHeight="1">
      <c r="A72" s="26" t="s">
        <v>45</v>
      </c>
      <c r="B72" s="99">
        <v>400</v>
      </c>
      <c r="C72" s="106" t="s">
        <v>64</v>
      </c>
      <c r="D72" s="106">
        <v>12</v>
      </c>
      <c r="E72" s="106"/>
      <c r="F72" s="106"/>
      <c r="G72" s="30">
        <f>G78+G73+G81</f>
        <v>10</v>
      </c>
    </row>
    <row r="73" spans="1:7" ht="59.25" customHeight="1" hidden="1">
      <c r="A73" s="26" t="s">
        <v>103</v>
      </c>
      <c r="B73" s="99">
        <v>400</v>
      </c>
      <c r="C73" s="106" t="s">
        <v>64</v>
      </c>
      <c r="D73" s="106" t="s">
        <v>70</v>
      </c>
      <c r="E73" s="106" t="s">
        <v>205</v>
      </c>
      <c r="F73" s="106"/>
      <c r="G73" s="30">
        <f>G74</f>
        <v>0</v>
      </c>
    </row>
    <row r="74" spans="1:7" ht="52.5" customHeight="1" hidden="1">
      <c r="A74" s="11" t="s">
        <v>104</v>
      </c>
      <c r="B74" s="14">
        <v>400</v>
      </c>
      <c r="C74" s="105" t="s">
        <v>64</v>
      </c>
      <c r="D74" s="105" t="s">
        <v>70</v>
      </c>
      <c r="E74" s="105" t="s">
        <v>206</v>
      </c>
      <c r="F74" s="105"/>
      <c r="G74" s="13">
        <f>G75</f>
        <v>0</v>
      </c>
    </row>
    <row r="75" spans="1:7" ht="32.25" customHeight="1" hidden="1">
      <c r="A75" s="11" t="s">
        <v>274</v>
      </c>
      <c r="B75" s="14">
        <v>400</v>
      </c>
      <c r="C75" s="105" t="s">
        <v>64</v>
      </c>
      <c r="D75" s="105" t="s">
        <v>70</v>
      </c>
      <c r="E75" s="105" t="s">
        <v>252</v>
      </c>
      <c r="F75" s="106"/>
      <c r="G75" s="13">
        <f>G76+G77</f>
        <v>0</v>
      </c>
    </row>
    <row r="76" spans="1:7" ht="39.75" customHeight="1" hidden="1">
      <c r="A76" s="11" t="s">
        <v>257</v>
      </c>
      <c r="B76" s="14">
        <v>400</v>
      </c>
      <c r="C76" s="105" t="s">
        <v>64</v>
      </c>
      <c r="D76" s="105" t="s">
        <v>70</v>
      </c>
      <c r="E76" s="105" t="s">
        <v>252</v>
      </c>
      <c r="F76" s="105" t="s">
        <v>158</v>
      </c>
      <c r="G76" s="13"/>
    </row>
    <row r="77" spans="1:7" ht="125.25" customHeight="1" hidden="1">
      <c r="A77" s="11" t="s">
        <v>275</v>
      </c>
      <c r="B77" s="14">
        <v>400</v>
      </c>
      <c r="C77" s="105" t="s">
        <v>64</v>
      </c>
      <c r="D77" s="105" t="s">
        <v>70</v>
      </c>
      <c r="E77" s="105" t="s">
        <v>252</v>
      </c>
      <c r="F77" s="105" t="s">
        <v>276</v>
      </c>
      <c r="G77" s="13"/>
    </row>
    <row r="78" spans="1:7" ht="49.5">
      <c r="A78" s="11" t="s">
        <v>478</v>
      </c>
      <c r="B78" s="14">
        <v>400</v>
      </c>
      <c r="C78" s="105" t="s">
        <v>64</v>
      </c>
      <c r="D78" s="105">
        <v>12</v>
      </c>
      <c r="E78" s="105" t="s">
        <v>216</v>
      </c>
      <c r="F78" s="105"/>
      <c r="G78" s="13">
        <f>G79</f>
        <v>10</v>
      </c>
    </row>
    <row r="79" spans="1:7" ht="33">
      <c r="A79" s="11" t="s">
        <v>119</v>
      </c>
      <c r="B79" s="14">
        <v>400</v>
      </c>
      <c r="C79" s="105" t="s">
        <v>64</v>
      </c>
      <c r="D79" s="105">
        <v>12</v>
      </c>
      <c r="E79" s="105" t="s">
        <v>217</v>
      </c>
      <c r="F79" s="105"/>
      <c r="G79" s="13">
        <f>G80</f>
        <v>10</v>
      </c>
    </row>
    <row r="80" spans="1:7" ht="40.5" customHeight="1">
      <c r="A80" s="11" t="s">
        <v>257</v>
      </c>
      <c r="B80" s="14">
        <v>400</v>
      </c>
      <c r="C80" s="105" t="s">
        <v>64</v>
      </c>
      <c r="D80" s="105">
        <v>12</v>
      </c>
      <c r="E80" s="105" t="s">
        <v>217</v>
      </c>
      <c r="F80" s="105" t="s">
        <v>158</v>
      </c>
      <c r="G80" s="13">
        <v>10</v>
      </c>
    </row>
    <row r="81" spans="1:7" ht="52.5" customHeight="1" hidden="1">
      <c r="A81" s="11" t="s">
        <v>362</v>
      </c>
      <c r="B81" s="14">
        <v>400</v>
      </c>
      <c r="C81" s="105" t="s">
        <v>64</v>
      </c>
      <c r="D81" s="105" t="s">
        <v>70</v>
      </c>
      <c r="E81" s="105" t="s">
        <v>231</v>
      </c>
      <c r="F81" s="105"/>
      <c r="G81" s="13">
        <f>G82+G84</f>
        <v>0</v>
      </c>
    </row>
    <row r="82" spans="1:7" ht="26.25" customHeight="1" hidden="1">
      <c r="A82" s="11" t="s">
        <v>162</v>
      </c>
      <c r="B82" s="14">
        <v>400</v>
      </c>
      <c r="C82" s="105" t="s">
        <v>64</v>
      </c>
      <c r="D82" s="105" t="s">
        <v>70</v>
      </c>
      <c r="E82" s="105" t="s">
        <v>280</v>
      </c>
      <c r="F82" s="105"/>
      <c r="G82" s="13">
        <f>G83</f>
        <v>0</v>
      </c>
    </row>
    <row r="83" spans="1:7" ht="84.75" customHeight="1" hidden="1">
      <c r="A83" s="11" t="s">
        <v>400</v>
      </c>
      <c r="B83" s="14">
        <v>400</v>
      </c>
      <c r="C83" s="105" t="s">
        <v>64</v>
      </c>
      <c r="D83" s="105" t="s">
        <v>70</v>
      </c>
      <c r="E83" s="105" t="s">
        <v>280</v>
      </c>
      <c r="F83" s="105" t="s">
        <v>399</v>
      </c>
      <c r="G83" s="13"/>
    </row>
    <row r="84" spans="1:7" ht="60" customHeight="1" hidden="1">
      <c r="A84" s="11" t="s">
        <v>401</v>
      </c>
      <c r="B84" s="14">
        <v>400</v>
      </c>
      <c r="C84" s="105" t="s">
        <v>64</v>
      </c>
      <c r="D84" s="105" t="s">
        <v>70</v>
      </c>
      <c r="E84" s="105" t="s">
        <v>349</v>
      </c>
      <c r="F84" s="105"/>
      <c r="G84" s="13">
        <f>G85</f>
        <v>0</v>
      </c>
    </row>
    <row r="85" spans="1:7" ht="65.25" customHeight="1" hidden="1">
      <c r="A85" s="11" t="s">
        <v>402</v>
      </c>
      <c r="B85" s="14">
        <v>400</v>
      </c>
      <c r="C85" s="105" t="s">
        <v>64</v>
      </c>
      <c r="D85" s="105" t="s">
        <v>70</v>
      </c>
      <c r="E85" s="105" t="s">
        <v>349</v>
      </c>
      <c r="F85" s="105" t="s">
        <v>399</v>
      </c>
      <c r="G85" s="13"/>
    </row>
    <row r="86" spans="1:7" ht="20.25" customHeight="1">
      <c r="A86" s="26" t="s">
        <v>46</v>
      </c>
      <c r="B86" s="99">
        <v>400</v>
      </c>
      <c r="C86" s="106" t="s">
        <v>67</v>
      </c>
      <c r="D86" s="106"/>
      <c r="E86" s="106"/>
      <c r="F86" s="106"/>
      <c r="G86" s="30">
        <f>G87+G95+G108</f>
        <v>3976.3999999999996</v>
      </c>
    </row>
    <row r="87" spans="1:7" ht="21.75" customHeight="1">
      <c r="A87" s="26" t="s">
        <v>47</v>
      </c>
      <c r="B87" s="99">
        <v>400</v>
      </c>
      <c r="C87" s="106" t="s">
        <v>67</v>
      </c>
      <c r="D87" s="106" t="s">
        <v>62</v>
      </c>
      <c r="E87" s="106"/>
      <c r="F87" s="106"/>
      <c r="G87" s="30">
        <f>G88</f>
        <v>11.7</v>
      </c>
    </row>
    <row r="88" spans="1:7" ht="22.5" customHeight="1">
      <c r="A88" s="11" t="s">
        <v>479</v>
      </c>
      <c r="B88" s="14">
        <v>400</v>
      </c>
      <c r="C88" s="105" t="s">
        <v>67</v>
      </c>
      <c r="D88" s="105" t="s">
        <v>62</v>
      </c>
      <c r="E88" s="105" t="s">
        <v>218</v>
      </c>
      <c r="F88" s="106"/>
      <c r="G88" s="13">
        <f>G89+G92</f>
        <v>11.7</v>
      </c>
    </row>
    <row r="89" spans="1:7" ht="16.5">
      <c r="A89" s="11" t="s">
        <v>92</v>
      </c>
      <c r="B89" s="14">
        <v>400</v>
      </c>
      <c r="C89" s="105" t="s">
        <v>67</v>
      </c>
      <c r="D89" s="105" t="s">
        <v>62</v>
      </c>
      <c r="E89" s="105" t="s">
        <v>219</v>
      </c>
      <c r="F89" s="105"/>
      <c r="G89" s="13">
        <f>G91</f>
        <v>11.7</v>
      </c>
    </row>
    <row r="90" spans="1:7" ht="16.5">
      <c r="A90" s="19" t="s">
        <v>129</v>
      </c>
      <c r="B90" s="108">
        <v>400</v>
      </c>
      <c r="C90" s="109" t="s">
        <v>67</v>
      </c>
      <c r="D90" s="109" t="s">
        <v>62</v>
      </c>
      <c r="E90" s="109" t="s">
        <v>220</v>
      </c>
      <c r="F90" s="109"/>
      <c r="G90" s="22">
        <f>G91</f>
        <v>11.7</v>
      </c>
    </row>
    <row r="91" spans="1:7" ht="33" customHeight="1">
      <c r="A91" s="11" t="s">
        <v>257</v>
      </c>
      <c r="B91" s="14">
        <v>400</v>
      </c>
      <c r="C91" s="105" t="s">
        <v>67</v>
      </c>
      <c r="D91" s="105" t="s">
        <v>62</v>
      </c>
      <c r="E91" s="105" t="s">
        <v>220</v>
      </c>
      <c r="F91" s="105" t="s">
        <v>158</v>
      </c>
      <c r="G91" s="13">
        <v>11.7</v>
      </c>
    </row>
    <row r="92" spans="1:7" ht="51" customHeight="1" hidden="1">
      <c r="A92" s="11" t="s">
        <v>371</v>
      </c>
      <c r="B92" s="14">
        <v>400</v>
      </c>
      <c r="C92" s="105" t="s">
        <v>67</v>
      </c>
      <c r="D92" s="105" t="s">
        <v>62</v>
      </c>
      <c r="E92" s="105" t="s">
        <v>219</v>
      </c>
      <c r="F92" s="105"/>
      <c r="G92" s="13">
        <f>G94</f>
        <v>0</v>
      </c>
    </row>
    <row r="93" spans="1:7" ht="36" customHeight="1" hidden="1">
      <c r="A93" s="23" t="s">
        <v>130</v>
      </c>
      <c r="B93" s="108">
        <v>400</v>
      </c>
      <c r="C93" s="109" t="s">
        <v>67</v>
      </c>
      <c r="D93" s="109" t="s">
        <v>62</v>
      </c>
      <c r="E93" s="109" t="s">
        <v>221</v>
      </c>
      <c r="F93" s="109"/>
      <c r="G93" s="22">
        <f>G94</f>
        <v>0</v>
      </c>
    </row>
    <row r="94" spans="1:7" ht="42.75" customHeight="1" hidden="1">
      <c r="A94" s="11" t="s">
        <v>257</v>
      </c>
      <c r="B94" s="14">
        <v>400</v>
      </c>
      <c r="C94" s="105" t="s">
        <v>67</v>
      </c>
      <c r="D94" s="105" t="s">
        <v>62</v>
      </c>
      <c r="E94" s="105" t="s">
        <v>221</v>
      </c>
      <c r="F94" s="105" t="s">
        <v>158</v>
      </c>
      <c r="G94" s="13"/>
    </row>
    <row r="95" spans="1:7" ht="16.5">
      <c r="A95" s="26" t="s">
        <v>48</v>
      </c>
      <c r="B95" s="99">
        <v>400</v>
      </c>
      <c r="C95" s="106" t="s">
        <v>67</v>
      </c>
      <c r="D95" s="106" t="s">
        <v>63</v>
      </c>
      <c r="E95" s="106"/>
      <c r="F95" s="106"/>
      <c r="G95" s="30">
        <f>G96</f>
        <v>3676</v>
      </c>
    </row>
    <row r="96" spans="1:7" ht="21.75" customHeight="1" hidden="1">
      <c r="A96" s="11" t="s">
        <v>49</v>
      </c>
      <c r="B96" s="14">
        <v>400</v>
      </c>
      <c r="C96" s="105" t="s">
        <v>67</v>
      </c>
      <c r="D96" s="105" t="s">
        <v>63</v>
      </c>
      <c r="E96" s="105"/>
      <c r="F96" s="105"/>
      <c r="G96" s="13">
        <f>G100+G97</f>
        <v>3676</v>
      </c>
    </row>
    <row r="97" spans="1:7" ht="51.75" customHeight="1">
      <c r="A97" s="11" t="s">
        <v>480</v>
      </c>
      <c r="B97" s="14">
        <v>400</v>
      </c>
      <c r="C97" s="105" t="s">
        <v>67</v>
      </c>
      <c r="D97" s="105" t="s">
        <v>63</v>
      </c>
      <c r="E97" s="105" t="s">
        <v>222</v>
      </c>
      <c r="F97" s="105"/>
      <c r="G97" s="13">
        <f>G99</f>
        <v>120</v>
      </c>
    </row>
    <row r="98" spans="1:7" ht="33" customHeight="1">
      <c r="A98" s="24" t="s">
        <v>133</v>
      </c>
      <c r="B98" s="108">
        <v>400</v>
      </c>
      <c r="C98" s="109" t="s">
        <v>67</v>
      </c>
      <c r="D98" s="109" t="s">
        <v>63</v>
      </c>
      <c r="E98" s="109" t="s">
        <v>223</v>
      </c>
      <c r="F98" s="109"/>
      <c r="G98" s="22">
        <f>G99</f>
        <v>120</v>
      </c>
    </row>
    <row r="99" spans="1:7" ht="38.25" customHeight="1">
      <c r="A99" s="11" t="s">
        <v>257</v>
      </c>
      <c r="B99" s="14">
        <v>400</v>
      </c>
      <c r="C99" s="105" t="s">
        <v>67</v>
      </c>
      <c r="D99" s="105" t="s">
        <v>63</v>
      </c>
      <c r="E99" s="105" t="s">
        <v>223</v>
      </c>
      <c r="F99" s="105" t="s">
        <v>158</v>
      </c>
      <c r="G99" s="13">
        <v>120</v>
      </c>
    </row>
    <row r="100" spans="1:7" ht="54" customHeight="1">
      <c r="A100" s="11" t="s">
        <v>481</v>
      </c>
      <c r="B100" s="14">
        <v>400</v>
      </c>
      <c r="C100" s="105" t="s">
        <v>67</v>
      </c>
      <c r="D100" s="105" t="s">
        <v>63</v>
      </c>
      <c r="E100" s="105" t="s">
        <v>224</v>
      </c>
      <c r="F100" s="105"/>
      <c r="G100" s="13">
        <f>G102+G107+G103</f>
        <v>3556</v>
      </c>
    </row>
    <row r="101" spans="1:7" ht="24" customHeight="1">
      <c r="A101" s="19" t="s">
        <v>134</v>
      </c>
      <c r="B101" s="108">
        <v>400</v>
      </c>
      <c r="C101" s="109" t="s">
        <v>67</v>
      </c>
      <c r="D101" s="109" t="s">
        <v>63</v>
      </c>
      <c r="E101" s="109" t="s">
        <v>225</v>
      </c>
      <c r="F101" s="109"/>
      <c r="G101" s="22">
        <f>G102</f>
        <v>3323</v>
      </c>
    </row>
    <row r="102" spans="1:7" ht="38.25" customHeight="1">
      <c r="A102" s="11" t="s">
        <v>257</v>
      </c>
      <c r="B102" s="14">
        <v>400</v>
      </c>
      <c r="C102" s="105" t="s">
        <v>67</v>
      </c>
      <c r="D102" s="105" t="s">
        <v>63</v>
      </c>
      <c r="E102" s="105" t="s">
        <v>225</v>
      </c>
      <c r="F102" s="105" t="s">
        <v>158</v>
      </c>
      <c r="G102" s="13">
        <v>3323</v>
      </c>
    </row>
    <row r="103" spans="1:7" ht="38.25" customHeight="1" hidden="1">
      <c r="A103" s="11" t="s">
        <v>410</v>
      </c>
      <c r="B103" s="14">
        <v>400</v>
      </c>
      <c r="C103" s="105" t="s">
        <v>67</v>
      </c>
      <c r="D103" s="105" t="s">
        <v>63</v>
      </c>
      <c r="E103" s="105" t="s">
        <v>411</v>
      </c>
      <c r="F103" s="105"/>
      <c r="G103" s="13">
        <f>G104</f>
        <v>0</v>
      </c>
    </row>
    <row r="104" spans="1:7" ht="38.25" customHeight="1" hidden="1">
      <c r="A104" s="11" t="s">
        <v>257</v>
      </c>
      <c r="B104" s="14">
        <v>400</v>
      </c>
      <c r="C104" s="105" t="s">
        <v>67</v>
      </c>
      <c r="D104" s="105" t="s">
        <v>63</v>
      </c>
      <c r="E104" s="105" t="s">
        <v>411</v>
      </c>
      <c r="F104" s="105" t="s">
        <v>158</v>
      </c>
      <c r="G104" s="13"/>
    </row>
    <row r="105" spans="1:7" ht="35.25" customHeight="1">
      <c r="A105" s="11" t="s">
        <v>482</v>
      </c>
      <c r="B105" s="14">
        <v>400</v>
      </c>
      <c r="C105" s="105" t="s">
        <v>67</v>
      </c>
      <c r="D105" s="105" t="s">
        <v>63</v>
      </c>
      <c r="E105" s="105" t="s">
        <v>226</v>
      </c>
      <c r="F105" s="105"/>
      <c r="G105" s="13">
        <f>G106</f>
        <v>233</v>
      </c>
    </row>
    <row r="106" spans="1:7" ht="17.25" customHeight="1">
      <c r="A106" s="19" t="s">
        <v>251</v>
      </c>
      <c r="B106" s="108">
        <v>400</v>
      </c>
      <c r="C106" s="109" t="s">
        <v>67</v>
      </c>
      <c r="D106" s="109" t="s">
        <v>63</v>
      </c>
      <c r="E106" s="109" t="s">
        <v>227</v>
      </c>
      <c r="F106" s="109"/>
      <c r="G106" s="22">
        <f>G107</f>
        <v>233</v>
      </c>
    </row>
    <row r="107" spans="1:7" ht="38.25" customHeight="1">
      <c r="A107" s="11" t="s">
        <v>257</v>
      </c>
      <c r="B107" s="14">
        <v>400</v>
      </c>
      <c r="C107" s="105" t="s">
        <v>67</v>
      </c>
      <c r="D107" s="105" t="s">
        <v>63</v>
      </c>
      <c r="E107" s="105" t="s">
        <v>228</v>
      </c>
      <c r="F107" s="105" t="s">
        <v>158</v>
      </c>
      <c r="G107" s="13">
        <v>233</v>
      </c>
    </row>
    <row r="108" spans="1:7" ht="16.5">
      <c r="A108" s="26" t="s">
        <v>50</v>
      </c>
      <c r="B108" s="99">
        <v>400</v>
      </c>
      <c r="C108" s="106" t="s">
        <v>67</v>
      </c>
      <c r="D108" s="106" t="s">
        <v>65</v>
      </c>
      <c r="E108" s="106"/>
      <c r="F108" s="106"/>
      <c r="G108" s="30">
        <f>G109</f>
        <v>288.7</v>
      </c>
    </row>
    <row r="109" spans="1:7" ht="16.5">
      <c r="A109" s="26" t="s">
        <v>121</v>
      </c>
      <c r="B109" s="99">
        <v>400</v>
      </c>
      <c r="C109" s="106" t="s">
        <v>67</v>
      </c>
      <c r="D109" s="106" t="s">
        <v>65</v>
      </c>
      <c r="E109" s="106"/>
      <c r="F109" s="106"/>
      <c r="G109" s="30">
        <f>G110+G118+G121+G124+G113</f>
        <v>288.7</v>
      </c>
    </row>
    <row r="110" spans="1:7" ht="33" hidden="1">
      <c r="A110" s="11" t="s">
        <v>431</v>
      </c>
      <c r="B110" s="14">
        <v>400</v>
      </c>
      <c r="C110" s="105" t="s">
        <v>67</v>
      </c>
      <c r="D110" s="105" t="s">
        <v>65</v>
      </c>
      <c r="E110" s="105" t="s">
        <v>229</v>
      </c>
      <c r="F110" s="105"/>
      <c r="G110" s="13">
        <f>G112</f>
        <v>0</v>
      </c>
    </row>
    <row r="111" spans="1:7" ht="16.5" hidden="1">
      <c r="A111" s="19" t="s">
        <v>135</v>
      </c>
      <c r="B111" s="108">
        <v>400</v>
      </c>
      <c r="C111" s="109" t="s">
        <v>67</v>
      </c>
      <c r="D111" s="109" t="s">
        <v>65</v>
      </c>
      <c r="E111" s="109" t="s">
        <v>230</v>
      </c>
      <c r="F111" s="109"/>
      <c r="G111" s="22">
        <f>G112</f>
        <v>0</v>
      </c>
    </row>
    <row r="112" spans="1:7" ht="38.25" customHeight="1" hidden="1">
      <c r="A112" s="11" t="s">
        <v>257</v>
      </c>
      <c r="B112" s="14">
        <v>400</v>
      </c>
      <c r="C112" s="105" t="s">
        <v>67</v>
      </c>
      <c r="D112" s="105" t="s">
        <v>65</v>
      </c>
      <c r="E112" s="105" t="s">
        <v>230</v>
      </c>
      <c r="F112" s="105" t="s">
        <v>158</v>
      </c>
      <c r="G112" s="13"/>
    </row>
    <row r="113" spans="1:7" ht="61.5" customHeight="1" hidden="1">
      <c r="A113" s="11" t="s">
        <v>432</v>
      </c>
      <c r="B113" s="14">
        <v>400</v>
      </c>
      <c r="C113" s="105" t="s">
        <v>67</v>
      </c>
      <c r="D113" s="105" t="s">
        <v>65</v>
      </c>
      <c r="E113" s="105" t="s">
        <v>231</v>
      </c>
      <c r="F113" s="105"/>
      <c r="G113" s="13">
        <f>G114+G116</f>
        <v>0</v>
      </c>
    </row>
    <row r="114" spans="1:7" ht="24" customHeight="1" hidden="1">
      <c r="A114" s="11" t="s">
        <v>162</v>
      </c>
      <c r="B114" s="14">
        <v>400</v>
      </c>
      <c r="C114" s="105" t="s">
        <v>67</v>
      </c>
      <c r="D114" s="105" t="s">
        <v>65</v>
      </c>
      <c r="E114" s="105" t="s">
        <v>232</v>
      </c>
      <c r="F114" s="105"/>
      <c r="G114" s="13">
        <f>G115</f>
        <v>0</v>
      </c>
    </row>
    <row r="115" spans="1:7" ht="33" customHeight="1" hidden="1">
      <c r="A115" s="11" t="s">
        <v>257</v>
      </c>
      <c r="B115" s="14">
        <v>400</v>
      </c>
      <c r="C115" s="105" t="s">
        <v>67</v>
      </c>
      <c r="D115" s="105" t="s">
        <v>65</v>
      </c>
      <c r="E115" s="105" t="s">
        <v>232</v>
      </c>
      <c r="F115" s="105" t="s">
        <v>158</v>
      </c>
      <c r="G115" s="13"/>
    </row>
    <row r="116" spans="1:7" ht="33" customHeight="1" hidden="1">
      <c r="A116" s="11" t="s">
        <v>403</v>
      </c>
      <c r="B116" s="14">
        <v>400</v>
      </c>
      <c r="C116" s="105" t="s">
        <v>67</v>
      </c>
      <c r="D116" s="105" t="s">
        <v>65</v>
      </c>
      <c r="E116" s="105" t="s">
        <v>281</v>
      </c>
      <c r="F116" s="105"/>
      <c r="G116" s="13">
        <f>G117</f>
        <v>0</v>
      </c>
    </row>
    <row r="117" spans="1:7" ht="33" customHeight="1" hidden="1">
      <c r="A117" s="11" t="s">
        <v>257</v>
      </c>
      <c r="B117" s="14">
        <v>400</v>
      </c>
      <c r="C117" s="105" t="s">
        <v>67</v>
      </c>
      <c r="D117" s="105" t="s">
        <v>65</v>
      </c>
      <c r="E117" s="105" t="s">
        <v>281</v>
      </c>
      <c r="F117" s="105" t="s">
        <v>158</v>
      </c>
      <c r="G117" s="13"/>
    </row>
    <row r="118" spans="1:7" ht="49.5" hidden="1">
      <c r="A118" s="11" t="s">
        <v>363</v>
      </c>
      <c r="B118" s="14">
        <v>400</v>
      </c>
      <c r="C118" s="105" t="s">
        <v>67</v>
      </c>
      <c r="D118" s="105" t="s">
        <v>65</v>
      </c>
      <c r="E118" s="105" t="s">
        <v>233</v>
      </c>
      <c r="F118" s="105"/>
      <c r="G118" s="13">
        <f>G120</f>
        <v>0</v>
      </c>
    </row>
    <row r="119" spans="1:7" ht="16.5" hidden="1">
      <c r="A119" s="19" t="s">
        <v>136</v>
      </c>
      <c r="B119" s="108">
        <v>400</v>
      </c>
      <c r="C119" s="109" t="s">
        <v>67</v>
      </c>
      <c r="D119" s="109" t="s">
        <v>65</v>
      </c>
      <c r="E119" s="109" t="s">
        <v>234</v>
      </c>
      <c r="F119" s="109"/>
      <c r="G119" s="22">
        <f>G120</f>
        <v>0</v>
      </c>
    </row>
    <row r="120" spans="1:7" ht="43.5" customHeight="1" hidden="1">
      <c r="A120" s="11" t="s">
        <v>257</v>
      </c>
      <c r="B120" s="14">
        <v>400</v>
      </c>
      <c r="C120" s="105" t="s">
        <v>67</v>
      </c>
      <c r="D120" s="105" t="s">
        <v>65</v>
      </c>
      <c r="E120" s="105" t="s">
        <v>234</v>
      </c>
      <c r="F120" s="105" t="s">
        <v>158</v>
      </c>
      <c r="G120" s="13"/>
    </row>
    <row r="121" spans="1:7" ht="33">
      <c r="A121" s="11" t="s">
        <v>483</v>
      </c>
      <c r="B121" s="14">
        <v>400</v>
      </c>
      <c r="C121" s="105" t="s">
        <v>67</v>
      </c>
      <c r="D121" s="105" t="s">
        <v>65</v>
      </c>
      <c r="E121" s="105" t="s">
        <v>248</v>
      </c>
      <c r="F121" s="105"/>
      <c r="G121" s="13">
        <f>G123</f>
        <v>171.2</v>
      </c>
    </row>
    <row r="122" spans="1:7" ht="16.5">
      <c r="A122" s="19" t="s">
        <v>137</v>
      </c>
      <c r="B122" s="108">
        <v>400</v>
      </c>
      <c r="C122" s="109" t="s">
        <v>67</v>
      </c>
      <c r="D122" s="109" t="s">
        <v>65</v>
      </c>
      <c r="E122" s="109" t="s">
        <v>235</v>
      </c>
      <c r="F122" s="109"/>
      <c r="G122" s="22">
        <f>G123</f>
        <v>171.2</v>
      </c>
    </row>
    <row r="123" spans="1:7" ht="33">
      <c r="A123" s="11" t="s">
        <v>257</v>
      </c>
      <c r="B123" s="14">
        <v>400</v>
      </c>
      <c r="C123" s="105" t="s">
        <v>67</v>
      </c>
      <c r="D123" s="105" t="s">
        <v>65</v>
      </c>
      <c r="E123" s="105" t="s">
        <v>235</v>
      </c>
      <c r="F123" s="105" t="s">
        <v>158</v>
      </c>
      <c r="G123" s="13">
        <v>171.2</v>
      </c>
    </row>
    <row r="124" spans="1:7" ht="33">
      <c r="A124" s="11" t="s">
        <v>484</v>
      </c>
      <c r="B124" s="14">
        <v>400</v>
      </c>
      <c r="C124" s="105" t="s">
        <v>67</v>
      </c>
      <c r="D124" s="105" t="s">
        <v>65</v>
      </c>
      <c r="E124" s="105" t="s">
        <v>249</v>
      </c>
      <c r="F124" s="105"/>
      <c r="G124" s="13">
        <f>G126</f>
        <v>117.5</v>
      </c>
    </row>
    <row r="125" spans="1:7" ht="16.5">
      <c r="A125" s="19" t="s">
        <v>138</v>
      </c>
      <c r="B125" s="108">
        <v>400</v>
      </c>
      <c r="C125" s="109" t="s">
        <v>67</v>
      </c>
      <c r="D125" s="109" t="s">
        <v>65</v>
      </c>
      <c r="E125" s="109" t="s">
        <v>236</v>
      </c>
      <c r="F125" s="109"/>
      <c r="G125" s="22">
        <f>G126</f>
        <v>117.5</v>
      </c>
    </row>
    <row r="126" spans="1:7" ht="33">
      <c r="A126" s="11" t="s">
        <v>257</v>
      </c>
      <c r="B126" s="14">
        <v>400</v>
      </c>
      <c r="C126" s="105" t="s">
        <v>67</v>
      </c>
      <c r="D126" s="105" t="s">
        <v>65</v>
      </c>
      <c r="E126" s="105" t="s">
        <v>236</v>
      </c>
      <c r="F126" s="105" t="s">
        <v>158</v>
      </c>
      <c r="G126" s="13">
        <v>117.5</v>
      </c>
    </row>
    <row r="127" spans="1:7" ht="21" customHeight="1">
      <c r="A127" s="26" t="s">
        <v>51</v>
      </c>
      <c r="B127" s="99">
        <v>400</v>
      </c>
      <c r="C127" s="106" t="s">
        <v>68</v>
      </c>
      <c r="D127" s="106"/>
      <c r="E127" s="106"/>
      <c r="F127" s="106"/>
      <c r="G127" s="30">
        <f>G128+G148</f>
        <v>3676.4</v>
      </c>
    </row>
    <row r="128" spans="1:7" ht="17.25" customHeight="1">
      <c r="A128" s="26" t="s">
        <v>52</v>
      </c>
      <c r="B128" s="99">
        <v>400</v>
      </c>
      <c r="C128" s="106" t="s">
        <v>68</v>
      </c>
      <c r="D128" s="106" t="s">
        <v>62</v>
      </c>
      <c r="E128" s="106"/>
      <c r="F128" s="106"/>
      <c r="G128" s="30">
        <f>G129+G136+G139+G144</f>
        <v>2732.1</v>
      </c>
    </row>
    <row r="129" spans="1:7" ht="37.5" customHeight="1">
      <c r="A129" s="11" t="s">
        <v>485</v>
      </c>
      <c r="B129" s="14">
        <v>400</v>
      </c>
      <c r="C129" s="105" t="s">
        <v>68</v>
      </c>
      <c r="D129" s="105" t="s">
        <v>62</v>
      </c>
      <c r="E129" s="105" t="s">
        <v>237</v>
      </c>
      <c r="F129" s="105"/>
      <c r="G129" s="13">
        <f>G130+G132</f>
        <v>2727.1</v>
      </c>
    </row>
    <row r="130" spans="1:7" ht="26.25" customHeight="1">
      <c r="A130" s="11" t="s">
        <v>122</v>
      </c>
      <c r="B130" s="14">
        <v>400</v>
      </c>
      <c r="C130" s="105" t="s">
        <v>68</v>
      </c>
      <c r="D130" s="105" t="s">
        <v>62</v>
      </c>
      <c r="E130" s="105" t="s">
        <v>238</v>
      </c>
      <c r="F130" s="105"/>
      <c r="G130" s="13">
        <f>G131</f>
        <v>2727.1</v>
      </c>
    </row>
    <row r="131" spans="1:7" ht="57" customHeight="1">
      <c r="A131" s="11" t="s">
        <v>123</v>
      </c>
      <c r="B131" s="14">
        <v>400</v>
      </c>
      <c r="C131" s="105" t="s">
        <v>68</v>
      </c>
      <c r="D131" s="105" t="s">
        <v>62</v>
      </c>
      <c r="E131" s="105" t="s">
        <v>238</v>
      </c>
      <c r="F131" s="105" t="s">
        <v>124</v>
      </c>
      <c r="G131" s="13">
        <v>2727.1</v>
      </c>
    </row>
    <row r="132" spans="1:7" ht="52.5" customHeight="1" hidden="1">
      <c r="A132" s="11" t="s">
        <v>351</v>
      </c>
      <c r="B132" s="14">
        <v>400</v>
      </c>
      <c r="C132" s="105" t="s">
        <v>68</v>
      </c>
      <c r="D132" s="105" t="s">
        <v>62</v>
      </c>
      <c r="E132" s="105" t="s">
        <v>238</v>
      </c>
      <c r="F132" s="105"/>
      <c r="G132" s="13">
        <f>G133+G135+G134</f>
        <v>0</v>
      </c>
    </row>
    <row r="133" spans="1:7" ht="30.75" customHeight="1" hidden="1">
      <c r="A133" s="11" t="s">
        <v>350</v>
      </c>
      <c r="B133" s="14">
        <v>400</v>
      </c>
      <c r="C133" s="105" t="s">
        <v>68</v>
      </c>
      <c r="D133" s="105" t="s">
        <v>62</v>
      </c>
      <c r="E133" s="105" t="s">
        <v>238</v>
      </c>
      <c r="F133" s="105" t="s">
        <v>160</v>
      </c>
      <c r="G133" s="13"/>
    </row>
    <row r="134" spans="1:7" ht="46.5" customHeight="1" hidden="1">
      <c r="A134" s="11" t="s">
        <v>347</v>
      </c>
      <c r="B134" s="14">
        <v>400</v>
      </c>
      <c r="C134" s="105" t="s">
        <v>68</v>
      </c>
      <c r="D134" s="105" t="s">
        <v>62</v>
      </c>
      <c r="E134" s="105" t="s">
        <v>238</v>
      </c>
      <c r="F134" s="105" t="s">
        <v>348</v>
      </c>
      <c r="G134" s="13"/>
    </row>
    <row r="135" spans="1:7" ht="36.75" customHeight="1" hidden="1">
      <c r="A135" s="11" t="s">
        <v>257</v>
      </c>
      <c r="B135" s="14">
        <v>400</v>
      </c>
      <c r="C135" s="105" t="s">
        <v>68</v>
      </c>
      <c r="D135" s="105" t="s">
        <v>62</v>
      </c>
      <c r="E135" s="105" t="s">
        <v>238</v>
      </c>
      <c r="F135" s="105" t="s">
        <v>158</v>
      </c>
      <c r="G135" s="13"/>
    </row>
    <row r="136" spans="1:7" ht="56.25" customHeight="1">
      <c r="A136" s="11" t="s">
        <v>486</v>
      </c>
      <c r="B136" s="14">
        <v>400</v>
      </c>
      <c r="C136" s="105" t="s">
        <v>68</v>
      </c>
      <c r="D136" s="105" t="s">
        <v>62</v>
      </c>
      <c r="E136" s="105" t="s">
        <v>239</v>
      </c>
      <c r="F136" s="105"/>
      <c r="G136" s="13">
        <f>G138</f>
        <v>5</v>
      </c>
    </row>
    <row r="137" spans="1:7" ht="31.5" customHeight="1">
      <c r="A137" s="25" t="s">
        <v>139</v>
      </c>
      <c r="B137" s="108">
        <v>400</v>
      </c>
      <c r="C137" s="109" t="s">
        <v>68</v>
      </c>
      <c r="D137" s="109" t="s">
        <v>62</v>
      </c>
      <c r="E137" s="109" t="s">
        <v>240</v>
      </c>
      <c r="F137" s="109"/>
      <c r="G137" s="22">
        <f>G138</f>
        <v>5</v>
      </c>
    </row>
    <row r="138" spans="1:7" ht="36.75" customHeight="1">
      <c r="A138" s="11" t="s">
        <v>257</v>
      </c>
      <c r="B138" s="14">
        <v>400</v>
      </c>
      <c r="C138" s="105" t="s">
        <v>68</v>
      </c>
      <c r="D138" s="105" t="s">
        <v>62</v>
      </c>
      <c r="E138" s="105" t="s">
        <v>240</v>
      </c>
      <c r="F138" s="105" t="s">
        <v>158</v>
      </c>
      <c r="G138" s="13">
        <v>5</v>
      </c>
    </row>
    <row r="139" spans="1:7" ht="63" customHeight="1" hidden="1">
      <c r="A139" s="26" t="s">
        <v>103</v>
      </c>
      <c r="B139" s="99">
        <v>400</v>
      </c>
      <c r="C139" s="106" t="s">
        <v>68</v>
      </c>
      <c r="D139" s="106" t="s">
        <v>62</v>
      </c>
      <c r="E139" s="106" t="s">
        <v>205</v>
      </c>
      <c r="F139" s="106"/>
      <c r="G139" s="30">
        <f>G140</f>
        <v>0</v>
      </c>
    </row>
    <row r="140" spans="1:7" ht="33" hidden="1">
      <c r="A140" s="11" t="s">
        <v>142</v>
      </c>
      <c r="B140" s="14">
        <v>400</v>
      </c>
      <c r="C140" s="105" t="s">
        <v>68</v>
      </c>
      <c r="D140" s="105" t="s">
        <v>62</v>
      </c>
      <c r="E140" s="105" t="s">
        <v>206</v>
      </c>
      <c r="F140" s="105"/>
      <c r="G140" s="13">
        <f>G141</f>
        <v>0</v>
      </c>
    </row>
    <row r="141" spans="1:7" ht="47.25" customHeight="1" hidden="1">
      <c r="A141" s="48" t="s">
        <v>141</v>
      </c>
      <c r="B141" s="14">
        <v>400</v>
      </c>
      <c r="C141" s="105" t="s">
        <v>68</v>
      </c>
      <c r="D141" s="105" t="s">
        <v>62</v>
      </c>
      <c r="E141" s="105" t="s">
        <v>277</v>
      </c>
      <c r="F141" s="106"/>
      <c r="G141" s="13">
        <f>G142+G143+G147</f>
        <v>0</v>
      </c>
    </row>
    <row r="142" spans="1:7" ht="19.5" customHeight="1" hidden="1">
      <c r="A142" s="48" t="s">
        <v>255</v>
      </c>
      <c r="B142" s="14">
        <v>400</v>
      </c>
      <c r="C142" s="105" t="s">
        <v>68</v>
      </c>
      <c r="D142" s="105" t="s">
        <v>62</v>
      </c>
      <c r="E142" s="105" t="s">
        <v>277</v>
      </c>
      <c r="F142" s="105" t="s">
        <v>160</v>
      </c>
      <c r="G142" s="13"/>
    </row>
    <row r="143" spans="1:7" ht="27" customHeight="1" hidden="1">
      <c r="A143" s="11" t="s">
        <v>109</v>
      </c>
      <c r="B143" s="14">
        <v>400</v>
      </c>
      <c r="C143" s="105" t="s">
        <v>68</v>
      </c>
      <c r="D143" s="105" t="s">
        <v>62</v>
      </c>
      <c r="E143" s="105" t="s">
        <v>140</v>
      </c>
      <c r="F143" s="105" t="s">
        <v>110</v>
      </c>
      <c r="G143" s="13"/>
    </row>
    <row r="144" spans="1:7" ht="66" customHeight="1" hidden="1">
      <c r="A144" s="59" t="s">
        <v>150</v>
      </c>
      <c r="B144" s="110">
        <v>400</v>
      </c>
      <c r="C144" s="111" t="s">
        <v>68</v>
      </c>
      <c r="D144" s="111" t="s">
        <v>62</v>
      </c>
      <c r="E144" s="111" t="s">
        <v>156</v>
      </c>
      <c r="F144" s="111"/>
      <c r="G144" s="52">
        <f>G145</f>
        <v>0</v>
      </c>
    </row>
    <row r="145" spans="1:7" ht="23.25" customHeight="1" hidden="1">
      <c r="A145" s="62" t="s">
        <v>154</v>
      </c>
      <c r="B145" s="102">
        <v>400</v>
      </c>
      <c r="C145" s="112" t="s">
        <v>68</v>
      </c>
      <c r="D145" s="112" t="s">
        <v>62</v>
      </c>
      <c r="E145" s="112" t="s">
        <v>155</v>
      </c>
      <c r="F145" s="112"/>
      <c r="G145" s="53">
        <f>G146</f>
        <v>0</v>
      </c>
    </row>
    <row r="146" spans="1:7" ht="33" customHeight="1" hidden="1">
      <c r="A146" s="62" t="s">
        <v>108</v>
      </c>
      <c r="B146" s="102">
        <v>400</v>
      </c>
      <c r="C146" s="112" t="s">
        <v>68</v>
      </c>
      <c r="D146" s="112" t="s">
        <v>62</v>
      </c>
      <c r="E146" s="112" t="s">
        <v>155</v>
      </c>
      <c r="F146" s="112" t="s">
        <v>158</v>
      </c>
      <c r="G146" s="53"/>
    </row>
    <row r="147" spans="1:7" ht="48.75" customHeight="1" hidden="1">
      <c r="A147" s="100" t="s">
        <v>347</v>
      </c>
      <c r="B147" s="14">
        <v>400</v>
      </c>
      <c r="C147" s="105" t="s">
        <v>68</v>
      </c>
      <c r="D147" s="105" t="s">
        <v>62</v>
      </c>
      <c r="E147" s="105" t="s">
        <v>277</v>
      </c>
      <c r="F147" s="112" t="s">
        <v>348</v>
      </c>
      <c r="G147" s="53"/>
    </row>
    <row r="148" spans="1:7" ht="22.5" customHeight="1">
      <c r="A148" s="26" t="s">
        <v>53</v>
      </c>
      <c r="B148" s="99">
        <v>400</v>
      </c>
      <c r="C148" s="106" t="s">
        <v>68</v>
      </c>
      <c r="D148" s="106" t="s">
        <v>64</v>
      </c>
      <c r="E148" s="106"/>
      <c r="F148" s="106"/>
      <c r="G148" s="30">
        <f>G149</f>
        <v>944.3000000000001</v>
      </c>
    </row>
    <row r="149" spans="1:7" ht="40.5" customHeight="1">
      <c r="A149" s="11" t="s">
        <v>485</v>
      </c>
      <c r="B149" s="14">
        <v>400</v>
      </c>
      <c r="C149" s="105" t="s">
        <v>68</v>
      </c>
      <c r="D149" s="105" t="s">
        <v>64</v>
      </c>
      <c r="E149" s="105" t="s">
        <v>237</v>
      </c>
      <c r="F149" s="105"/>
      <c r="G149" s="13">
        <f>G150</f>
        <v>944.3000000000001</v>
      </c>
    </row>
    <row r="150" spans="1:7" ht="49.5">
      <c r="A150" s="48" t="s">
        <v>143</v>
      </c>
      <c r="B150" s="14">
        <v>400</v>
      </c>
      <c r="C150" s="105" t="s">
        <v>68</v>
      </c>
      <c r="D150" s="105" t="s">
        <v>64</v>
      </c>
      <c r="E150" s="105" t="s">
        <v>237</v>
      </c>
      <c r="F150" s="105"/>
      <c r="G150" s="13">
        <f>G151</f>
        <v>944.3000000000001</v>
      </c>
    </row>
    <row r="151" spans="1:7" ht="107.25" customHeight="1">
      <c r="A151" s="11" t="s">
        <v>125</v>
      </c>
      <c r="B151" s="14">
        <v>400</v>
      </c>
      <c r="C151" s="105" t="s">
        <v>68</v>
      </c>
      <c r="D151" s="105" t="s">
        <v>64</v>
      </c>
      <c r="E151" s="105" t="s">
        <v>373</v>
      </c>
      <c r="F151" s="105"/>
      <c r="G151" s="13">
        <f>G152+G154+G155+G153</f>
        <v>944.3000000000001</v>
      </c>
    </row>
    <row r="152" spans="1:7" ht="24" customHeight="1">
      <c r="A152" s="11" t="s">
        <v>255</v>
      </c>
      <c r="B152" s="14">
        <v>400</v>
      </c>
      <c r="C152" s="105" t="s">
        <v>68</v>
      </c>
      <c r="D152" s="105" t="s">
        <v>64</v>
      </c>
      <c r="E152" s="105" t="s">
        <v>373</v>
      </c>
      <c r="F152" s="105" t="s">
        <v>160</v>
      </c>
      <c r="G152" s="13">
        <v>553.4</v>
      </c>
    </row>
    <row r="153" spans="1:7" ht="61.5" customHeight="1">
      <c r="A153" s="11" t="s">
        <v>347</v>
      </c>
      <c r="B153" s="14">
        <v>400</v>
      </c>
      <c r="C153" s="105" t="s">
        <v>68</v>
      </c>
      <c r="D153" s="105" t="s">
        <v>64</v>
      </c>
      <c r="E153" s="105" t="s">
        <v>373</v>
      </c>
      <c r="F153" s="105" t="s">
        <v>348</v>
      </c>
      <c r="G153" s="13">
        <v>167.1</v>
      </c>
    </row>
    <row r="154" spans="1:7" ht="33">
      <c r="A154" s="11" t="s">
        <v>257</v>
      </c>
      <c r="B154" s="14">
        <v>400</v>
      </c>
      <c r="C154" s="105" t="s">
        <v>68</v>
      </c>
      <c r="D154" s="105" t="s">
        <v>64</v>
      </c>
      <c r="E154" s="105" t="s">
        <v>373</v>
      </c>
      <c r="F154" s="105" t="s">
        <v>158</v>
      </c>
      <c r="G154" s="13">
        <v>223.8</v>
      </c>
    </row>
    <row r="155" spans="1:7" ht="16.5" hidden="1">
      <c r="A155" s="11" t="s">
        <v>272</v>
      </c>
      <c r="B155" s="14">
        <v>400</v>
      </c>
      <c r="C155" s="105" t="s">
        <v>68</v>
      </c>
      <c r="D155" s="105" t="s">
        <v>64</v>
      </c>
      <c r="E155" s="105" t="s">
        <v>373</v>
      </c>
      <c r="F155" s="105" t="s">
        <v>273</v>
      </c>
      <c r="G155" s="13"/>
    </row>
    <row r="156" spans="1:7" ht="26.25" customHeight="1">
      <c r="A156" s="26" t="s">
        <v>54</v>
      </c>
      <c r="B156" s="99">
        <v>400</v>
      </c>
      <c r="C156" s="106">
        <v>10</v>
      </c>
      <c r="D156" s="105"/>
      <c r="E156" s="105"/>
      <c r="F156" s="105"/>
      <c r="G156" s="30">
        <f>G157+G161+G165</f>
        <v>363.6</v>
      </c>
    </row>
    <row r="157" spans="1:7" ht="16.5">
      <c r="A157" s="26" t="s">
        <v>55</v>
      </c>
      <c r="B157" s="14">
        <v>400</v>
      </c>
      <c r="C157" s="105">
        <v>10</v>
      </c>
      <c r="D157" s="105" t="s">
        <v>62</v>
      </c>
      <c r="E157" s="105"/>
      <c r="F157" s="105"/>
      <c r="G157" s="13">
        <f>G158</f>
        <v>363.6</v>
      </c>
    </row>
    <row r="158" spans="1:7" ht="33">
      <c r="A158" s="11" t="s">
        <v>433</v>
      </c>
      <c r="B158" s="14">
        <v>400</v>
      </c>
      <c r="C158" s="105">
        <v>10</v>
      </c>
      <c r="D158" s="105" t="s">
        <v>62</v>
      </c>
      <c r="E158" s="105" t="s">
        <v>242</v>
      </c>
      <c r="F158" s="105"/>
      <c r="G158" s="13">
        <f>G159</f>
        <v>363.6</v>
      </c>
    </row>
    <row r="159" spans="1:7" ht="24" customHeight="1">
      <c r="A159" s="11" t="s">
        <v>56</v>
      </c>
      <c r="B159" s="14">
        <v>400</v>
      </c>
      <c r="C159" s="105">
        <v>10</v>
      </c>
      <c r="D159" s="105" t="s">
        <v>62</v>
      </c>
      <c r="E159" s="105" t="s">
        <v>243</v>
      </c>
      <c r="F159" s="105"/>
      <c r="G159" s="13">
        <f>G160</f>
        <v>363.6</v>
      </c>
    </row>
    <row r="160" spans="1:7" ht="16.5">
      <c r="A160" s="11" t="s">
        <v>258</v>
      </c>
      <c r="B160" s="14">
        <v>400</v>
      </c>
      <c r="C160" s="105">
        <v>10</v>
      </c>
      <c r="D160" s="105" t="s">
        <v>62</v>
      </c>
      <c r="E160" s="105" t="s">
        <v>243</v>
      </c>
      <c r="F160" s="105" t="s">
        <v>161</v>
      </c>
      <c r="G160" s="13">
        <v>363.6</v>
      </c>
    </row>
    <row r="161" spans="1:7" ht="16.5" hidden="1">
      <c r="A161" s="26" t="s">
        <v>126</v>
      </c>
      <c r="B161" s="99">
        <v>400</v>
      </c>
      <c r="C161" s="106" t="s">
        <v>73</v>
      </c>
      <c r="D161" s="106" t="s">
        <v>74</v>
      </c>
      <c r="E161" s="106"/>
      <c r="F161" s="106"/>
      <c r="G161" s="30">
        <f>G162</f>
        <v>0</v>
      </c>
    </row>
    <row r="162" spans="1:7" ht="33" hidden="1">
      <c r="A162" s="11" t="s">
        <v>91</v>
      </c>
      <c r="B162" s="14">
        <v>400</v>
      </c>
      <c r="C162" s="105" t="s">
        <v>73</v>
      </c>
      <c r="D162" s="105" t="s">
        <v>74</v>
      </c>
      <c r="E162" s="105" t="s">
        <v>244</v>
      </c>
      <c r="F162" s="105"/>
      <c r="G162" s="13">
        <f>G163</f>
        <v>0</v>
      </c>
    </row>
    <row r="163" spans="1:7" ht="57" customHeight="1" hidden="1">
      <c r="A163" s="11" t="s">
        <v>127</v>
      </c>
      <c r="B163" s="14">
        <v>400</v>
      </c>
      <c r="C163" s="105" t="s">
        <v>73</v>
      </c>
      <c r="D163" s="105" t="s">
        <v>74</v>
      </c>
      <c r="E163" s="105" t="s">
        <v>245</v>
      </c>
      <c r="F163" s="105"/>
      <c r="G163" s="13">
        <f>G164</f>
        <v>0</v>
      </c>
    </row>
    <row r="164" spans="1:7" ht="41.25" customHeight="1" hidden="1">
      <c r="A164" s="11" t="s">
        <v>257</v>
      </c>
      <c r="B164" s="14">
        <v>400</v>
      </c>
      <c r="C164" s="105" t="s">
        <v>73</v>
      </c>
      <c r="D164" s="105" t="s">
        <v>74</v>
      </c>
      <c r="E164" s="105" t="s">
        <v>245</v>
      </c>
      <c r="F164" s="105" t="s">
        <v>158</v>
      </c>
      <c r="G164" s="13"/>
    </row>
    <row r="165" spans="1:7" ht="19.5" customHeight="1" hidden="1">
      <c r="A165" s="26" t="s">
        <v>416</v>
      </c>
      <c r="B165" s="14">
        <v>400</v>
      </c>
      <c r="C165" s="105" t="s">
        <v>73</v>
      </c>
      <c r="D165" s="105" t="s">
        <v>65</v>
      </c>
      <c r="E165" s="105"/>
      <c r="F165" s="105"/>
      <c r="G165" s="13">
        <f>G166</f>
        <v>0</v>
      </c>
    </row>
    <row r="166" spans="1:7" ht="36" customHeight="1" hidden="1">
      <c r="A166" s="11" t="s">
        <v>370</v>
      </c>
      <c r="B166" s="14">
        <v>400</v>
      </c>
      <c r="C166" s="105" t="s">
        <v>73</v>
      </c>
      <c r="D166" s="105" t="s">
        <v>65</v>
      </c>
      <c r="E166" s="105" t="s">
        <v>242</v>
      </c>
      <c r="F166" s="105"/>
      <c r="G166" s="13">
        <f>G168</f>
        <v>0</v>
      </c>
    </row>
    <row r="167" spans="1:7" ht="36" customHeight="1" hidden="1">
      <c r="A167" s="11" t="s">
        <v>421</v>
      </c>
      <c r="B167" s="14">
        <v>400</v>
      </c>
      <c r="C167" s="105" t="s">
        <v>73</v>
      </c>
      <c r="D167" s="105" t="s">
        <v>65</v>
      </c>
      <c r="E167" s="105" t="s">
        <v>242</v>
      </c>
      <c r="F167" s="105"/>
      <c r="G167" s="13">
        <f>G168</f>
        <v>0</v>
      </c>
    </row>
    <row r="168" spans="1:7" ht="74.25" customHeight="1" hidden="1">
      <c r="A168" s="11" t="s">
        <v>420</v>
      </c>
      <c r="B168" s="14">
        <v>400</v>
      </c>
      <c r="C168" s="105" t="s">
        <v>73</v>
      </c>
      <c r="D168" s="105" t="s">
        <v>65</v>
      </c>
      <c r="E168" s="105" t="s">
        <v>417</v>
      </c>
      <c r="F168" s="105"/>
      <c r="G168" s="13">
        <f>G169</f>
        <v>0</v>
      </c>
    </row>
    <row r="169" spans="1:7" ht="38.25" customHeight="1" hidden="1">
      <c r="A169" s="11" t="s">
        <v>418</v>
      </c>
      <c r="B169" s="14">
        <v>400</v>
      </c>
      <c r="C169" s="105" t="s">
        <v>73</v>
      </c>
      <c r="D169" s="105" t="s">
        <v>65</v>
      </c>
      <c r="E169" s="105" t="s">
        <v>417</v>
      </c>
      <c r="F169" s="105" t="s">
        <v>419</v>
      </c>
      <c r="G169" s="13"/>
    </row>
    <row r="170" spans="1:7" ht="26.25" customHeight="1">
      <c r="A170" s="26" t="s">
        <v>57</v>
      </c>
      <c r="B170" s="99">
        <v>400</v>
      </c>
      <c r="C170" s="106">
        <v>11</v>
      </c>
      <c r="D170" s="106"/>
      <c r="E170" s="106"/>
      <c r="F170" s="106"/>
      <c r="G170" s="30">
        <f>G171</f>
        <v>46.8</v>
      </c>
    </row>
    <row r="171" spans="1:7" ht="16.5">
      <c r="A171" s="26" t="s">
        <v>58</v>
      </c>
      <c r="B171" s="99">
        <v>400</v>
      </c>
      <c r="C171" s="106">
        <v>11</v>
      </c>
      <c r="D171" s="106" t="s">
        <v>63</v>
      </c>
      <c r="E171" s="106"/>
      <c r="F171" s="106"/>
      <c r="G171" s="30">
        <f>G172</f>
        <v>46.8</v>
      </c>
    </row>
    <row r="172" spans="1:7" ht="39.75" customHeight="1">
      <c r="A172" s="11" t="s">
        <v>487</v>
      </c>
      <c r="B172" s="14">
        <v>400</v>
      </c>
      <c r="C172" s="105">
        <v>11</v>
      </c>
      <c r="D172" s="105" t="s">
        <v>63</v>
      </c>
      <c r="E172" s="105" t="s">
        <v>246</v>
      </c>
      <c r="F172" s="105"/>
      <c r="G172" s="13">
        <f>G173</f>
        <v>46.8</v>
      </c>
    </row>
    <row r="173" spans="1:7" ht="16.5">
      <c r="A173" s="11" t="s">
        <v>59</v>
      </c>
      <c r="B173" s="14">
        <v>400</v>
      </c>
      <c r="C173" s="105">
        <v>11</v>
      </c>
      <c r="D173" s="105" t="s">
        <v>63</v>
      </c>
      <c r="E173" s="105" t="s">
        <v>247</v>
      </c>
      <c r="F173" s="105"/>
      <c r="G173" s="13">
        <f>G174</f>
        <v>46.8</v>
      </c>
    </row>
    <row r="174" spans="1:7" ht="36" customHeight="1">
      <c r="A174" s="11" t="s">
        <v>257</v>
      </c>
      <c r="B174" s="14">
        <v>400</v>
      </c>
      <c r="C174" s="105">
        <v>11</v>
      </c>
      <c r="D174" s="105" t="s">
        <v>63</v>
      </c>
      <c r="E174" s="105" t="s">
        <v>247</v>
      </c>
      <c r="F174" s="105" t="s">
        <v>158</v>
      </c>
      <c r="G174" s="13">
        <v>46.8</v>
      </c>
    </row>
    <row r="175" spans="1:7" ht="16.5" hidden="1">
      <c r="A175" s="26" t="s">
        <v>181</v>
      </c>
      <c r="B175" s="28">
        <v>400</v>
      </c>
      <c r="C175" s="27" t="s">
        <v>72</v>
      </c>
      <c r="D175" s="12"/>
      <c r="E175" s="12"/>
      <c r="F175" s="12"/>
      <c r="G175" s="30">
        <f>G176</f>
        <v>0</v>
      </c>
    </row>
    <row r="176" spans="1:7" ht="33" hidden="1">
      <c r="A176" s="26" t="s">
        <v>180</v>
      </c>
      <c r="B176" s="28">
        <v>400</v>
      </c>
      <c r="C176" s="27" t="s">
        <v>72</v>
      </c>
      <c r="D176" s="27" t="s">
        <v>62</v>
      </c>
      <c r="E176" s="12"/>
      <c r="F176" s="12"/>
      <c r="G176" s="13">
        <f>G177</f>
        <v>0</v>
      </c>
    </row>
    <row r="177" spans="1:7" ht="49.5" hidden="1">
      <c r="A177" s="11" t="s">
        <v>103</v>
      </c>
      <c r="B177" s="7">
        <v>400</v>
      </c>
      <c r="C177" s="12" t="s">
        <v>72</v>
      </c>
      <c r="D177" s="12" t="s">
        <v>62</v>
      </c>
      <c r="E177" s="12" t="s">
        <v>352</v>
      </c>
      <c r="F177" s="12"/>
      <c r="G177" s="13">
        <f>G178</f>
        <v>0</v>
      </c>
    </row>
    <row r="178" spans="1:7" ht="49.5" hidden="1">
      <c r="A178" s="11" t="s">
        <v>104</v>
      </c>
      <c r="B178" s="7">
        <v>400</v>
      </c>
      <c r="C178" s="12" t="s">
        <v>72</v>
      </c>
      <c r="D178" s="12" t="s">
        <v>62</v>
      </c>
      <c r="E178" s="12" t="s">
        <v>353</v>
      </c>
      <c r="F178" s="12"/>
      <c r="G178" s="13">
        <f>G179</f>
        <v>0</v>
      </c>
    </row>
    <row r="179" spans="1:7" ht="16.5" hidden="1">
      <c r="A179" s="11" t="s">
        <v>182</v>
      </c>
      <c r="B179" s="7">
        <v>400</v>
      </c>
      <c r="C179" s="12" t="s">
        <v>72</v>
      </c>
      <c r="D179" s="12" t="s">
        <v>62</v>
      </c>
      <c r="E179" s="12" t="s">
        <v>354</v>
      </c>
      <c r="F179" s="12"/>
      <c r="G179" s="13">
        <f>G180</f>
        <v>0</v>
      </c>
    </row>
    <row r="180" spans="1:7" ht="16.5" hidden="1">
      <c r="A180" s="11" t="s">
        <v>184</v>
      </c>
      <c r="B180" s="7">
        <v>400</v>
      </c>
      <c r="C180" s="12" t="s">
        <v>72</v>
      </c>
      <c r="D180" s="12" t="s">
        <v>62</v>
      </c>
      <c r="E180" s="12" t="s">
        <v>354</v>
      </c>
      <c r="F180" s="12" t="s">
        <v>183</v>
      </c>
      <c r="G180" s="13"/>
    </row>
    <row r="181" spans="1:7" ht="49.5" hidden="1">
      <c r="A181" s="60" t="s">
        <v>187</v>
      </c>
      <c r="B181" s="60">
        <v>400</v>
      </c>
      <c r="C181" s="61" t="s">
        <v>149</v>
      </c>
      <c r="D181" s="61"/>
      <c r="E181" s="61"/>
      <c r="F181" s="61"/>
      <c r="G181" s="52">
        <f>G182</f>
        <v>0</v>
      </c>
    </row>
    <row r="182" spans="1:7" ht="16.5" hidden="1">
      <c r="A182" s="62" t="s">
        <v>188</v>
      </c>
      <c r="B182" s="62">
        <v>400</v>
      </c>
      <c r="C182" s="63" t="s">
        <v>149</v>
      </c>
      <c r="D182" s="63" t="s">
        <v>65</v>
      </c>
      <c r="E182" s="63"/>
      <c r="F182" s="63"/>
      <c r="G182" s="53">
        <f>G183</f>
        <v>0</v>
      </c>
    </row>
    <row r="183" spans="1:7" ht="49.5" hidden="1">
      <c r="A183" s="62" t="s">
        <v>132</v>
      </c>
      <c r="B183" s="62">
        <v>400</v>
      </c>
      <c r="C183" s="63" t="s">
        <v>149</v>
      </c>
      <c r="D183" s="63" t="s">
        <v>65</v>
      </c>
      <c r="E183" s="63" t="s">
        <v>120</v>
      </c>
      <c r="F183" s="63"/>
      <c r="G183" s="53">
        <f>G184</f>
        <v>0</v>
      </c>
    </row>
    <row r="184" spans="1:7" ht="33" hidden="1">
      <c r="A184" s="62" t="s">
        <v>133</v>
      </c>
      <c r="B184" s="62">
        <v>400</v>
      </c>
      <c r="C184" s="63" t="s">
        <v>149</v>
      </c>
      <c r="D184" s="63" t="s">
        <v>65</v>
      </c>
      <c r="E184" s="63" t="s">
        <v>131</v>
      </c>
      <c r="F184" s="63"/>
      <c r="G184" s="53">
        <f>G185</f>
        <v>0</v>
      </c>
    </row>
    <row r="185" spans="1:7" ht="16.5" hidden="1">
      <c r="A185" s="62" t="s">
        <v>23</v>
      </c>
      <c r="B185" s="62">
        <v>400</v>
      </c>
      <c r="C185" s="63" t="s">
        <v>149</v>
      </c>
      <c r="D185" s="63" t="s">
        <v>65</v>
      </c>
      <c r="E185" s="63" t="s">
        <v>131</v>
      </c>
      <c r="F185" s="63" t="s">
        <v>189</v>
      </c>
      <c r="G185" s="53"/>
    </row>
    <row r="186" spans="1:7" ht="16.5" hidden="1">
      <c r="A186" s="11"/>
      <c r="B186" s="7"/>
      <c r="C186" s="12"/>
      <c r="D186" s="12"/>
      <c r="E186" s="12"/>
      <c r="F186" s="12"/>
      <c r="G186" s="13"/>
    </row>
    <row r="187" spans="1:7" ht="16.5" hidden="1">
      <c r="A187" s="11"/>
      <c r="B187" s="7"/>
      <c r="C187" s="12"/>
      <c r="D187" s="12"/>
      <c r="E187" s="12"/>
      <c r="F187" s="12"/>
      <c r="G187" s="13"/>
    </row>
    <row r="188" spans="1:7" ht="27" customHeight="1">
      <c r="A188" s="176" t="s">
        <v>60</v>
      </c>
      <c r="B188" s="176"/>
      <c r="C188" s="176"/>
      <c r="D188" s="176"/>
      <c r="E188" s="176"/>
      <c r="F188" s="176"/>
      <c r="G188" s="30">
        <f>G6+G40+G48+G61+G86+G127+G156+G170+G175+G181</f>
        <v>12114.599999999999</v>
      </c>
    </row>
    <row r="189" spans="1:7" ht="16.5" hidden="1">
      <c r="A189" s="17"/>
      <c r="B189" s="17"/>
      <c r="C189" s="18"/>
      <c r="D189" s="18"/>
      <c r="E189" s="18"/>
      <c r="F189" s="18"/>
      <c r="G189" s="18"/>
    </row>
    <row r="190" spans="1:2" ht="16.5">
      <c r="A190" s="2"/>
      <c r="B190" s="2"/>
    </row>
    <row r="191" spans="1:2" ht="16.5">
      <c r="A191" s="2"/>
      <c r="B191" s="2"/>
    </row>
    <row r="192" spans="1:2" ht="16.5">
      <c r="A192" s="2"/>
      <c r="B192" s="2"/>
    </row>
  </sheetData>
  <sheetProtection/>
  <mergeCells count="4">
    <mergeCell ref="A3:G3"/>
    <mergeCell ref="F4:G4"/>
    <mergeCell ref="A188:F188"/>
    <mergeCell ref="A1:G1"/>
  </mergeCells>
  <printOptions/>
  <pageMargins left="0.9055118110236221" right="0.5118110236220472" top="0.3937007874015748" bottom="0.5905511811023623" header="0.31496062992125984" footer="0.31496062992125984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3"/>
  <sheetViews>
    <sheetView view="pageBreakPreview" zoomScaleNormal="77" zoomScaleSheetLayoutView="100" zoomScalePageLayoutView="0" workbookViewId="0" topLeftCell="A1">
      <selection activeCell="L3" sqref="L3"/>
    </sheetView>
  </sheetViews>
  <sheetFormatPr defaultColWidth="9.140625" defaultRowHeight="15"/>
  <cols>
    <col min="1" max="1" width="70.00390625" style="0" customWidth="1"/>
    <col min="2" max="2" width="8.7109375" style="0" customWidth="1"/>
    <col min="3" max="4" width="6.00390625" style="0" customWidth="1"/>
    <col min="5" max="5" width="15.00390625" style="0" customWidth="1"/>
    <col min="6" max="6" width="6.00390625" style="0" customWidth="1"/>
    <col min="7" max="7" width="15.140625" style="0" customWidth="1"/>
    <col min="8" max="8" width="10.7109375" style="0" customWidth="1"/>
  </cols>
  <sheetData>
    <row r="1" spans="1:8" ht="111" customHeight="1">
      <c r="A1" s="171" t="s">
        <v>502</v>
      </c>
      <c r="B1" s="171"/>
      <c r="C1" s="171"/>
      <c r="D1" s="171"/>
      <c r="E1" s="171"/>
      <c r="F1" s="171"/>
      <c r="G1" s="171"/>
      <c r="H1" s="171"/>
    </row>
    <row r="2" spans="1:2" ht="16.5">
      <c r="A2" s="3" t="s">
        <v>32</v>
      </c>
      <c r="B2" s="3"/>
    </row>
    <row r="3" spans="1:7" ht="56.25" customHeight="1">
      <c r="A3" s="168" t="s">
        <v>442</v>
      </c>
      <c r="B3" s="174"/>
      <c r="C3" s="174"/>
      <c r="D3" s="174"/>
      <c r="E3" s="174"/>
      <c r="F3" s="174"/>
      <c r="G3" s="174"/>
    </row>
    <row r="4" spans="6:7" ht="15.75" customHeight="1">
      <c r="F4" s="175" t="s">
        <v>61</v>
      </c>
      <c r="G4" s="175"/>
    </row>
    <row r="5" spans="1:8" ht="16.5">
      <c r="A5" s="14" t="s">
        <v>33</v>
      </c>
      <c r="B5" s="14" t="s">
        <v>69</v>
      </c>
      <c r="C5" s="14" t="s">
        <v>34</v>
      </c>
      <c r="D5" s="14" t="s">
        <v>35</v>
      </c>
      <c r="E5" s="14" t="s">
        <v>36</v>
      </c>
      <c r="F5" s="14" t="s">
        <v>254</v>
      </c>
      <c r="G5" s="160" t="s">
        <v>3</v>
      </c>
      <c r="H5" s="160"/>
    </row>
    <row r="6" spans="1:8" ht="16.5">
      <c r="A6" s="14"/>
      <c r="B6" s="14"/>
      <c r="C6" s="14"/>
      <c r="D6" s="14"/>
      <c r="E6" s="14"/>
      <c r="F6" s="14"/>
      <c r="G6" s="14">
        <v>2020</v>
      </c>
      <c r="H6" s="14">
        <v>2021</v>
      </c>
    </row>
    <row r="7" spans="1:8" ht="21.75" customHeight="1">
      <c r="A7" s="28" t="s">
        <v>37</v>
      </c>
      <c r="B7" s="99">
        <v>400</v>
      </c>
      <c r="C7" s="103" t="s">
        <v>62</v>
      </c>
      <c r="D7" s="104"/>
      <c r="E7" s="104"/>
      <c r="F7" s="104"/>
      <c r="G7" s="39">
        <f>G8+G14+G31+G24+G35</f>
        <v>2988.4999999999995</v>
      </c>
      <c r="H7" s="39">
        <f>H8+H14+H31+H24+H35</f>
        <v>2824.7</v>
      </c>
    </row>
    <row r="8" spans="1:8" ht="42" customHeight="1">
      <c r="A8" s="7" t="s">
        <v>38</v>
      </c>
      <c r="B8" s="14">
        <v>400</v>
      </c>
      <c r="C8" s="104" t="s">
        <v>62</v>
      </c>
      <c r="D8" s="104" t="s">
        <v>63</v>
      </c>
      <c r="E8" s="103"/>
      <c r="F8" s="103"/>
      <c r="G8" s="8">
        <f aca="true" t="shared" si="0" ref="G8:H10">G9</f>
        <v>601.1</v>
      </c>
      <c r="H8" s="8">
        <f t="shared" si="0"/>
        <v>601.1</v>
      </c>
    </row>
    <row r="9" spans="1:8" ht="54.75" customHeight="1">
      <c r="A9" s="7" t="s">
        <v>103</v>
      </c>
      <c r="B9" s="14">
        <v>400</v>
      </c>
      <c r="C9" s="104" t="s">
        <v>62</v>
      </c>
      <c r="D9" s="104" t="s">
        <v>63</v>
      </c>
      <c r="E9" s="104" t="s">
        <v>205</v>
      </c>
      <c r="F9" s="103"/>
      <c r="G9" s="8">
        <f t="shared" si="0"/>
        <v>601.1</v>
      </c>
      <c r="H9" s="8">
        <f t="shared" si="0"/>
        <v>601.1</v>
      </c>
    </row>
    <row r="10" spans="1:8" ht="52.5" customHeight="1">
      <c r="A10" s="7" t="s">
        <v>104</v>
      </c>
      <c r="B10" s="14">
        <v>400</v>
      </c>
      <c r="C10" s="104" t="s">
        <v>62</v>
      </c>
      <c r="D10" s="104" t="s">
        <v>63</v>
      </c>
      <c r="E10" s="104" t="s">
        <v>206</v>
      </c>
      <c r="F10" s="104"/>
      <c r="G10" s="8">
        <f t="shared" si="0"/>
        <v>601.1</v>
      </c>
      <c r="H10" s="8">
        <f t="shared" si="0"/>
        <v>601.1</v>
      </c>
    </row>
    <row r="11" spans="1:8" ht="21.75" customHeight="1">
      <c r="A11" s="7" t="s">
        <v>105</v>
      </c>
      <c r="B11" s="14">
        <v>400</v>
      </c>
      <c r="C11" s="104" t="s">
        <v>62</v>
      </c>
      <c r="D11" s="104" t="s">
        <v>63</v>
      </c>
      <c r="E11" s="104" t="s">
        <v>207</v>
      </c>
      <c r="F11" s="104"/>
      <c r="G11" s="8">
        <f>G12+G13</f>
        <v>601.1</v>
      </c>
      <c r="H11" s="8">
        <f>H12+H13</f>
        <v>601.1</v>
      </c>
    </row>
    <row r="12" spans="1:8" ht="31.5" customHeight="1">
      <c r="A12" s="11" t="s">
        <v>256</v>
      </c>
      <c r="B12" s="14">
        <v>400</v>
      </c>
      <c r="C12" s="105" t="s">
        <v>62</v>
      </c>
      <c r="D12" s="105" t="s">
        <v>63</v>
      </c>
      <c r="E12" s="105" t="s">
        <v>207</v>
      </c>
      <c r="F12" s="105" t="s">
        <v>157</v>
      </c>
      <c r="G12" s="13">
        <v>461.7</v>
      </c>
      <c r="H12" s="146">
        <v>461.7</v>
      </c>
    </row>
    <row r="13" spans="1:8" ht="65.25" customHeight="1">
      <c r="A13" s="11" t="s">
        <v>345</v>
      </c>
      <c r="B13" s="14">
        <v>400</v>
      </c>
      <c r="C13" s="105" t="s">
        <v>62</v>
      </c>
      <c r="D13" s="105" t="s">
        <v>63</v>
      </c>
      <c r="E13" s="105" t="s">
        <v>207</v>
      </c>
      <c r="F13" s="105" t="s">
        <v>344</v>
      </c>
      <c r="G13" s="13">
        <v>139.4</v>
      </c>
      <c r="H13" s="146">
        <v>139.4</v>
      </c>
    </row>
    <row r="14" spans="1:9" ht="60.75" customHeight="1">
      <c r="A14" s="28" t="s">
        <v>106</v>
      </c>
      <c r="B14" s="99">
        <v>400</v>
      </c>
      <c r="C14" s="103" t="s">
        <v>62</v>
      </c>
      <c r="D14" s="103" t="s">
        <v>64</v>
      </c>
      <c r="E14" s="103"/>
      <c r="F14" s="103"/>
      <c r="G14" s="39">
        <f aca="true" t="shared" si="1" ref="G14:H16">G15</f>
        <v>1842.7999999999997</v>
      </c>
      <c r="H14" s="39">
        <f t="shared" si="1"/>
        <v>1788</v>
      </c>
      <c r="I14" s="16"/>
    </row>
    <row r="15" spans="1:8" ht="58.5" customHeight="1">
      <c r="A15" s="7" t="s">
        <v>475</v>
      </c>
      <c r="B15" s="14">
        <v>400</v>
      </c>
      <c r="C15" s="104" t="s">
        <v>62</v>
      </c>
      <c r="D15" s="104" t="s">
        <v>64</v>
      </c>
      <c r="E15" s="104" t="s">
        <v>374</v>
      </c>
      <c r="F15" s="103"/>
      <c r="G15" s="8">
        <f t="shared" si="1"/>
        <v>1842.7999999999997</v>
      </c>
      <c r="H15" s="8">
        <f t="shared" si="1"/>
        <v>1788</v>
      </c>
    </row>
    <row r="16" spans="1:8" ht="49.5">
      <c r="A16" s="7" t="s">
        <v>104</v>
      </c>
      <c r="B16" s="14">
        <v>400</v>
      </c>
      <c r="C16" s="104" t="s">
        <v>62</v>
      </c>
      <c r="D16" s="104" t="s">
        <v>64</v>
      </c>
      <c r="E16" s="104" t="s">
        <v>375</v>
      </c>
      <c r="F16" s="104"/>
      <c r="G16" s="8">
        <f t="shared" si="1"/>
        <v>1842.7999999999997</v>
      </c>
      <c r="H16" s="8">
        <f t="shared" si="1"/>
        <v>1788</v>
      </c>
    </row>
    <row r="17" spans="1:8" ht="16.5">
      <c r="A17" s="7" t="s">
        <v>107</v>
      </c>
      <c r="B17" s="14">
        <v>400</v>
      </c>
      <c r="C17" s="104" t="s">
        <v>62</v>
      </c>
      <c r="D17" s="104" t="s">
        <v>64</v>
      </c>
      <c r="E17" s="104" t="s">
        <v>376</v>
      </c>
      <c r="F17" s="104"/>
      <c r="G17" s="8">
        <f>G18+G20+G21+G29+G19+G22+G23</f>
        <v>1842.7999999999997</v>
      </c>
      <c r="H17" s="8">
        <f>H18+H20+H21+H29+H19+H22+H23</f>
        <v>1788</v>
      </c>
    </row>
    <row r="18" spans="1:8" ht="16.5">
      <c r="A18" s="11" t="s">
        <v>256</v>
      </c>
      <c r="B18" s="14">
        <v>400</v>
      </c>
      <c r="C18" s="105" t="s">
        <v>62</v>
      </c>
      <c r="D18" s="105" t="s">
        <v>64</v>
      </c>
      <c r="E18" s="105" t="s">
        <v>376</v>
      </c>
      <c r="F18" s="105" t="s">
        <v>157</v>
      </c>
      <c r="G18" s="13">
        <v>713.9</v>
      </c>
      <c r="H18" s="146">
        <v>713.9</v>
      </c>
    </row>
    <row r="19" spans="1:8" ht="61.5" customHeight="1">
      <c r="A19" s="11" t="s">
        <v>345</v>
      </c>
      <c r="B19" s="14">
        <v>400</v>
      </c>
      <c r="C19" s="105" t="s">
        <v>62</v>
      </c>
      <c r="D19" s="105" t="s">
        <v>64</v>
      </c>
      <c r="E19" s="105" t="s">
        <v>376</v>
      </c>
      <c r="F19" s="105" t="s">
        <v>344</v>
      </c>
      <c r="G19" s="13">
        <v>215.6</v>
      </c>
      <c r="H19" s="146">
        <v>215.6</v>
      </c>
    </row>
    <row r="20" spans="1:8" ht="33">
      <c r="A20" s="11" t="s">
        <v>257</v>
      </c>
      <c r="B20" s="14">
        <v>400</v>
      </c>
      <c r="C20" s="105" t="s">
        <v>62</v>
      </c>
      <c r="D20" s="105" t="s">
        <v>64</v>
      </c>
      <c r="E20" s="105" t="s">
        <v>376</v>
      </c>
      <c r="F20" s="105" t="s">
        <v>158</v>
      </c>
      <c r="G20" s="13">
        <v>873.3</v>
      </c>
      <c r="H20" s="146">
        <v>818.5</v>
      </c>
    </row>
    <row r="21" spans="1:8" ht="16.5">
      <c r="A21" s="11" t="s">
        <v>259</v>
      </c>
      <c r="B21" s="14">
        <v>400</v>
      </c>
      <c r="C21" s="105" t="s">
        <v>62</v>
      </c>
      <c r="D21" s="105" t="s">
        <v>64</v>
      </c>
      <c r="E21" s="105" t="s">
        <v>376</v>
      </c>
      <c r="F21" s="105" t="s">
        <v>159</v>
      </c>
      <c r="G21" s="13">
        <v>40</v>
      </c>
      <c r="H21" s="146">
        <v>40</v>
      </c>
    </row>
    <row r="22" spans="1:8" ht="16.5" hidden="1">
      <c r="A22" s="11" t="s">
        <v>272</v>
      </c>
      <c r="B22" s="14">
        <v>400</v>
      </c>
      <c r="C22" s="105" t="s">
        <v>62</v>
      </c>
      <c r="D22" s="105" t="s">
        <v>64</v>
      </c>
      <c r="E22" s="105" t="s">
        <v>376</v>
      </c>
      <c r="F22" s="105" t="s">
        <v>273</v>
      </c>
      <c r="G22" s="13"/>
      <c r="H22" s="146"/>
    </row>
    <row r="23" spans="1:8" ht="35.25" customHeight="1" hidden="1">
      <c r="A23" s="11" t="s">
        <v>398</v>
      </c>
      <c r="B23" s="14">
        <v>400</v>
      </c>
      <c r="C23" s="105" t="s">
        <v>62</v>
      </c>
      <c r="D23" s="105" t="s">
        <v>64</v>
      </c>
      <c r="E23" s="105" t="s">
        <v>376</v>
      </c>
      <c r="F23" s="105" t="s">
        <v>276</v>
      </c>
      <c r="G23" s="13"/>
      <c r="H23" s="146"/>
    </row>
    <row r="24" spans="1:8" ht="16.5">
      <c r="A24" s="47" t="s">
        <v>151</v>
      </c>
      <c r="B24" s="99">
        <v>400</v>
      </c>
      <c r="C24" s="106" t="s">
        <v>62</v>
      </c>
      <c r="D24" s="106" t="s">
        <v>152</v>
      </c>
      <c r="E24" s="103"/>
      <c r="F24" s="106"/>
      <c r="G24" s="30">
        <f aca="true" t="shared" si="2" ref="G24:H27">G25</f>
        <v>110</v>
      </c>
      <c r="H24" s="30">
        <f t="shared" si="2"/>
        <v>0</v>
      </c>
    </row>
    <row r="25" spans="1:8" ht="57" customHeight="1">
      <c r="A25" s="11" t="s">
        <v>103</v>
      </c>
      <c r="B25" s="14">
        <v>400</v>
      </c>
      <c r="C25" s="105" t="s">
        <v>62</v>
      </c>
      <c r="D25" s="105" t="s">
        <v>152</v>
      </c>
      <c r="E25" s="104" t="s">
        <v>205</v>
      </c>
      <c r="F25" s="105"/>
      <c r="G25" s="13">
        <f t="shared" si="2"/>
        <v>110</v>
      </c>
      <c r="H25" s="13">
        <f t="shared" si="2"/>
        <v>0</v>
      </c>
    </row>
    <row r="26" spans="1:8" ht="49.5">
      <c r="A26" s="11" t="s">
        <v>104</v>
      </c>
      <c r="B26" s="14">
        <v>400</v>
      </c>
      <c r="C26" s="105" t="s">
        <v>62</v>
      </c>
      <c r="D26" s="105" t="s">
        <v>152</v>
      </c>
      <c r="E26" s="104" t="s">
        <v>206</v>
      </c>
      <c r="F26" s="105"/>
      <c r="G26" s="13">
        <f t="shared" si="2"/>
        <v>110</v>
      </c>
      <c r="H26" s="13">
        <f t="shared" si="2"/>
        <v>0</v>
      </c>
    </row>
    <row r="27" spans="1:8" ht="24" customHeight="1">
      <c r="A27" s="11" t="s">
        <v>153</v>
      </c>
      <c r="B27" s="14">
        <v>400</v>
      </c>
      <c r="C27" s="105" t="s">
        <v>62</v>
      </c>
      <c r="D27" s="105" t="s">
        <v>152</v>
      </c>
      <c r="E27" s="104" t="s">
        <v>282</v>
      </c>
      <c r="F27" s="105"/>
      <c r="G27" s="13">
        <f t="shared" si="2"/>
        <v>110</v>
      </c>
      <c r="H27" s="13">
        <f t="shared" si="2"/>
        <v>0</v>
      </c>
    </row>
    <row r="28" spans="1:8" ht="39.75" customHeight="1">
      <c r="A28" s="11" t="s">
        <v>257</v>
      </c>
      <c r="B28" s="14">
        <v>400</v>
      </c>
      <c r="C28" s="105" t="s">
        <v>62</v>
      </c>
      <c r="D28" s="105" t="s">
        <v>152</v>
      </c>
      <c r="E28" s="104" t="s">
        <v>282</v>
      </c>
      <c r="F28" s="105" t="s">
        <v>158</v>
      </c>
      <c r="G28" s="13">
        <v>110</v>
      </c>
      <c r="H28" s="146"/>
    </row>
    <row r="29" spans="1:8" ht="22.5" customHeight="1" hidden="1">
      <c r="A29" s="11" t="s">
        <v>272</v>
      </c>
      <c r="B29" s="14">
        <v>400</v>
      </c>
      <c r="C29" s="105" t="s">
        <v>62</v>
      </c>
      <c r="D29" s="105" t="s">
        <v>64</v>
      </c>
      <c r="E29" s="104" t="s">
        <v>208</v>
      </c>
      <c r="F29" s="105" t="s">
        <v>273</v>
      </c>
      <c r="G29" s="13"/>
      <c r="H29" s="146"/>
    </row>
    <row r="30" spans="1:8" ht="16.5">
      <c r="A30" s="28" t="s">
        <v>39</v>
      </c>
      <c r="B30" s="99">
        <v>400</v>
      </c>
      <c r="C30" s="103" t="s">
        <v>62</v>
      </c>
      <c r="D30" s="103">
        <v>11</v>
      </c>
      <c r="E30" s="103"/>
      <c r="F30" s="103"/>
      <c r="G30" s="39">
        <f aca="true" t="shared" si="3" ref="G30:H33">G31</f>
        <v>16</v>
      </c>
      <c r="H30" s="39">
        <f t="shared" si="3"/>
        <v>17</v>
      </c>
    </row>
    <row r="31" spans="1:8" ht="49.5">
      <c r="A31" s="7" t="s">
        <v>103</v>
      </c>
      <c r="B31" s="14">
        <v>400</v>
      </c>
      <c r="C31" s="104" t="s">
        <v>62</v>
      </c>
      <c r="D31" s="104">
        <v>11</v>
      </c>
      <c r="E31" s="104" t="s">
        <v>205</v>
      </c>
      <c r="F31" s="104"/>
      <c r="G31" s="8">
        <f t="shared" si="3"/>
        <v>16</v>
      </c>
      <c r="H31" s="8">
        <f t="shared" si="3"/>
        <v>17</v>
      </c>
    </row>
    <row r="32" spans="1:8" ht="49.5">
      <c r="A32" s="7" t="s">
        <v>104</v>
      </c>
      <c r="B32" s="14">
        <v>400</v>
      </c>
      <c r="C32" s="104" t="s">
        <v>62</v>
      </c>
      <c r="D32" s="104">
        <v>11</v>
      </c>
      <c r="E32" s="104" t="s">
        <v>206</v>
      </c>
      <c r="F32" s="104"/>
      <c r="G32" s="8">
        <f t="shared" si="3"/>
        <v>16</v>
      </c>
      <c r="H32" s="8">
        <f t="shared" si="3"/>
        <v>17</v>
      </c>
    </row>
    <row r="33" spans="1:8" ht="16.5">
      <c r="A33" s="7" t="s">
        <v>111</v>
      </c>
      <c r="B33" s="99">
        <v>400</v>
      </c>
      <c r="C33" s="104" t="s">
        <v>62</v>
      </c>
      <c r="D33" s="104" t="s">
        <v>102</v>
      </c>
      <c r="E33" s="104" t="s">
        <v>209</v>
      </c>
      <c r="F33" s="104"/>
      <c r="G33" s="8">
        <f t="shared" si="3"/>
        <v>16</v>
      </c>
      <c r="H33" s="8">
        <f t="shared" si="3"/>
        <v>17</v>
      </c>
    </row>
    <row r="34" spans="1:8" ht="16.5">
      <c r="A34" s="11" t="s">
        <v>112</v>
      </c>
      <c r="B34" s="14">
        <v>400</v>
      </c>
      <c r="C34" s="105" t="s">
        <v>62</v>
      </c>
      <c r="D34" s="105">
        <v>11</v>
      </c>
      <c r="E34" s="105" t="s">
        <v>209</v>
      </c>
      <c r="F34" s="105" t="s">
        <v>113</v>
      </c>
      <c r="G34" s="13">
        <v>16</v>
      </c>
      <c r="H34" s="146">
        <v>17</v>
      </c>
    </row>
    <row r="35" spans="1:8" ht="16.5">
      <c r="A35" s="72" t="s">
        <v>377</v>
      </c>
      <c r="B35" s="107" t="s">
        <v>378</v>
      </c>
      <c r="C35" s="107" t="s">
        <v>62</v>
      </c>
      <c r="D35" s="107" t="s">
        <v>72</v>
      </c>
      <c r="E35" s="105"/>
      <c r="F35" s="105"/>
      <c r="G35" s="30">
        <f>G36</f>
        <v>418.6</v>
      </c>
      <c r="H35" s="30">
        <f>H36</f>
        <v>418.6</v>
      </c>
    </row>
    <row r="36" spans="1:8" ht="57.75" customHeight="1">
      <c r="A36" s="11" t="s">
        <v>476</v>
      </c>
      <c r="B36" s="14">
        <v>400</v>
      </c>
      <c r="C36" s="104" t="s">
        <v>62</v>
      </c>
      <c r="D36" s="104" t="s">
        <v>72</v>
      </c>
      <c r="E36" s="104" t="s">
        <v>374</v>
      </c>
      <c r="F36" s="105"/>
      <c r="G36" s="13">
        <f>G37</f>
        <v>418.6</v>
      </c>
      <c r="H36" s="13">
        <f>H37</f>
        <v>418.6</v>
      </c>
    </row>
    <row r="37" spans="1:8" ht="102.75" customHeight="1">
      <c r="A37" s="11" t="s">
        <v>125</v>
      </c>
      <c r="B37" s="14">
        <v>400</v>
      </c>
      <c r="C37" s="104" t="s">
        <v>62</v>
      </c>
      <c r="D37" s="104" t="s">
        <v>72</v>
      </c>
      <c r="E37" s="104" t="s">
        <v>374</v>
      </c>
      <c r="F37" s="105"/>
      <c r="G37" s="13">
        <f>G38+G39+G40</f>
        <v>418.6</v>
      </c>
      <c r="H37" s="13">
        <f>H38+H39+H40</f>
        <v>418.6</v>
      </c>
    </row>
    <row r="38" spans="1:8" ht="16.5">
      <c r="A38" s="67" t="s">
        <v>379</v>
      </c>
      <c r="B38" s="14">
        <v>400</v>
      </c>
      <c r="C38" s="105" t="s">
        <v>62</v>
      </c>
      <c r="D38" s="105" t="s">
        <v>72</v>
      </c>
      <c r="E38" s="105" t="s">
        <v>381</v>
      </c>
      <c r="F38" s="113" t="s">
        <v>160</v>
      </c>
      <c r="G38" s="13">
        <v>321.5</v>
      </c>
      <c r="H38" s="146">
        <v>321.5</v>
      </c>
    </row>
    <row r="39" spans="1:8" ht="35.25" customHeight="1">
      <c r="A39" s="67" t="s">
        <v>347</v>
      </c>
      <c r="B39" s="14">
        <v>400</v>
      </c>
      <c r="C39" s="105" t="s">
        <v>62</v>
      </c>
      <c r="D39" s="105" t="s">
        <v>72</v>
      </c>
      <c r="E39" s="105" t="s">
        <v>381</v>
      </c>
      <c r="F39" s="113" t="s">
        <v>348</v>
      </c>
      <c r="G39" s="13">
        <v>97.1</v>
      </c>
      <c r="H39" s="146">
        <v>97.1</v>
      </c>
    </row>
    <row r="40" spans="1:8" ht="43.5" customHeight="1" hidden="1">
      <c r="A40" s="11" t="s">
        <v>257</v>
      </c>
      <c r="B40" s="14">
        <v>400</v>
      </c>
      <c r="C40" s="105" t="s">
        <v>62</v>
      </c>
      <c r="D40" s="105" t="s">
        <v>72</v>
      </c>
      <c r="E40" s="105" t="s">
        <v>381</v>
      </c>
      <c r="F40" s="105" t="s">
        <v>158</v>
      </c>
      <c r="G40" s="13"/>
      <c r="H40" s="146"/>
    </row>
    <row r="41" spans="1:8" ht="16.5">
      <c r="A41" s="28" t="s">
        <v>40</v>
      </c>
      <c r="B41" s="99">
        <v>400</v>
      </c>
      <c r="C41" s="103" t="s">
        <v>63</v>
      </c>
      <c r="D41" s="103"/>
      <c r="E41" s="103"/>
      <c r="F41" s="103"/>
      <c r="G41" s="39">
        <f aca="true" t="shared" si="4" ref="G41:H44">G42</f>
        <v>124.4</v>
      </c>
      <c r="H41" s="39">
        <f t="shared" si="4"/>
        <v>124.4</v>
      </c>
    </row>
    <row r="42" spans="1:8" ht="16.5">
      <c r="A42" s="28" t="s">
        <v>41</v>
      </c>
      <c r="B42" s="99">
        <v>400</v>
      </c>
      <c r="C42" s="103" t="s">
        <v>63</v>
      </c>
      <c r="D42" s="103" t="s">
        <v>65</v>
      </c>
      <c r="E42" s="103"/>
      <c r="F42" s="103"/>
      <c r="G42" s="39">
        <f t="shared" si="4"/>
        <v>124.4</v>
      </c>
      <c r="H42" s="39">
        <f t="shared" si="4"/>
        <v>124.4</v>
      </c>
    </row>
    <row r="43" spans="1:8" ht="49.5">
      <c r="A43" s="7" t="s">
        <v>103</v>
      </c>
      <c r="B43" s="14">
        <v>400</v>
      </c>
      <c r="C43" s="104" t="s">
        <v>63</v>
      </c>
      <c r="D43" s="104" t="s">
        <v>65</v>
      </c>
      <c r="E43" s="104" t="s">
        <v>205</v>
      </c>
      <c r="F43" s="104"/>
      <c r="G43" s="8">
        <f t="shared" si="4"/>
        <v>124.4</v>
      </c>
      <c r="H43" s="8">
        <f t="shared" si="4"/>
        <v>124.4</v>
      </c>
    </row>
    <row r="44" spans="1:8" ht="49.5">
      <c r="A44" s="7" t="s">
        <v>104</v>
      </c>
      <c r="B44" s="14">
        <v>400</v>
      </c>
      <c r="C44" s="104" t="s">
        <v>63</v>
      </c>
      <c r="D44" s="104" t="s">
        <v>65</v>
      </c>
      <c r="E44" s="104" t="s">
        <v>206</v>
      </c>
      <c r="F44" s="104"/>
      <c r="G44" s="8">
        <f t="shared" si="4"/>
        <v>124.4</v>
      </c>
      <c r="H44" s="8">
        <f t="shared" si="4"/>
        <v>124.4</v>
      </c>
    </row>
    <row r="45" spans="1:8" ht="37.5" customHeight="1">
      <c r="A45" s="7" t="s">
        <v>42</v>
      </c>
      <c r="B45" s="14">
        <v>400</v>
      </c>
      <c r="C45" s="104" t="s">
        <v>63</v>
      </c>
      <c r="D45" s="104" t="s">
        <v>65</v>
      </c>
      <c r="E45" s="104" t="s">
        <v>210</v>
      </c>
      <c r="F45" s="104"/>
      <c r="G45" s="8">
        <f>G46+G47+G48</f>
        <v>124.4</v>
      </c>
      <c r="H45" s="8">
        <f>H46+H47+H48</f>
        <v>124.4</v>
      </c>
    </row>
    <row r="46" spans="1:8" ht="16.5">
      <c r="A46" s="11" t="s">
        <v>256</v>
      </c>
      <c r="B46" s="14">
        <v>400</v>
      </c>
      <c r="C46" s="105" t="s">
        <v>63</v>
      </c>
      <c r="D46" s="105" t="s">
        <v>65</v>
      </c>
      <c r="E46" s="105" t="s">
        <v>210</v>
      </c>
      <c r="F46" s="105" t="s">
        <v>157</v>
      </c>
      <c r="G46" s="13">
        <v>95.5</v>
      </c>
      <c r="H46" s="146">
        <v>95.5</v>
      </c>
    </row>
    <row r="47" spans="1:8" ht="33" hidden="1">
      <c r="A47" s="11" t="s">
        <v>108</v>
      </c>
      <c r="B47" s="14">
        <v>400</v>
      </c>
      <c r="C47" s="105" t="s">
        <v>63</v>
      </c>
      <c r="D47" s="105" t="s">
        <v>65</v>
      </c>
      <c r="E47" s="105" t="s">
        <v>114</v>
      </c>
      <c r="F47" s="105" t="s">
        <v>158</v>
      </c>
      <c r="G47" s="13"/>
      <c r="H47" s="146"/>
    </row>
    <row r="48" spans="1:8" ht="49.5">
      <c r="A48" s="11" t="s">
        <v>346</v>
      </c>
      <c r="B48" s="14">
        <v>400</v>
      </c>
      <c r="C48" s="105" t="s">
        <v>63</v>
      </c>
      <c r="D48" s="105" t="s">
        <v>65</v>
      </c>
      <c r="E48" s="105" t="s">
        <v>210</v>
      </c>
      <c r="F48" s="105" t="s">
        <v>344</v>
      </c>
      <c r="G48" s="13">
        <v>28.9</v>
      </c>
      <c r="H48" s="146">
        <v>28.9</v>
      </c>
    </row>
    <row r="49" spans="1:8" ht="28.5" customHeight="1">
      <c r="A49" s="28" t="s">
        <v>43</v>
      </c>
      <c r="B49" s="99">
        <v>400</v>
      </c>
      <c r="C49" s="103" t="s">
        <v>65</v>
      </c>
      <c r="D49" s="103"/>
      <c r="E49" s="103"/>
      <c r="F49" s="103"/>
      <c r="G49" s="39">
        <f>G50+G58</f>
        <v>254</v>
      </c>
      <c r="H49" s="39">
        <f>H50+H58</f>
        <v>255</v>
      </c>
    </row>
    <row r="50" spans="1:8" ht="38.25" customHeight="1">
      <c r="A50" s="28" t="s">
        <v>115</v>
      </c>
      <c r="B50" s="99">
        <v>400</v>
      </c>
      <c r="C50" s="103" t="s">
        <v>65</v>
      </c>
      <c r="D50" s="103" t="s">
        <v>66</v>
      </c>
      <c r="E50" s="103"/>
      <c r="F50" s="103"/>
      <c r="G50" s="39">
        <f>G51</f>
        <v>254</v>
      </c>
      <c r="H50" s="39">
        <f>H51</f>
        <v>255</v>
      </c>
    </row>
    <row r="51" spans="1:8" ht="72" customHeight="1">
      <c r="A51" s="11" t="s">
        <v>477</v>
      </c>
      <c r="B51" s="14">
        <v>400</v>
      </c>
      <c r="C51" s="105" t="s">
        <v>65</v>
      </c>
      <c r="D51" s="105" t="s">
        <v>66</v>
      </c>
      <c r="E51" s="105" t="s">
        <v>211</v>
      </c>
      <c r="F51" s="105"/>
      <c r="G51" s="13">
        <f>G52+G55</f>
        <v>254</v>
      </c>
      <c r="H51" s="13">
        <f>H52+H55</f>
        <v>255</v>
      </c>
    </row>
    <row r="52" spans="1:8" ht="37.5" customHeight="1">
      <c r="A52" s="11" t="s">
        <v>116</v>
      </c>
      <c r="B52" s="14">
        <v>400</v>
      </c>
      <c r="C52" s="105" t="s">
        <v>65</v>
      </c>
      <c r="D52" s="105" t="s">
        <v>66</v>
      </c>
      <c r="E52" s="105" t="s">
        <v>212</v>
      </c>
      <c r="F52" s="105"/>
      <c r="G52" s="13">
        <f>G53</f>
        <v>116</v>
      </c>
      <c r="H52" s="13">
        <f>H53</f>
        <v>116</v>
      </c>
    </row>
    <row r="53" spans="1:8" ht="54.75" customHeight="1">
      <c r="A53" s="11" t="s">
        <v>128</v>
      </c>
      <c r="B53" s="14">
        <v>400</v>
      </c>
      <c r="C53" s="105" t="s">
        <v>65</v>
      </c>
      <c r="D53" s="105" t="s">
        <v>66</v>
      </c>
      <c r="E53" s="105" t="s">
        <v>250</v>
      </c>
      <c r="F53" s="105"/>
      <c r="G53" s="13">
        <f>G54</f>
        <v>116</v>
      </c>
      <c r="H53" s="13">
        <f>H54</f>
        <v>116</v>
      </c>
    </row>
    <row r="54" spans="1:8" ht="39.75" customHeight="1">
      <c r="A54" s="11" t="s">
        <v>257</v>
      </c>
      <c r="B54" s="14">
        <v>400</v>
      </c>
      <c r="C54" s="105" t="s">
        <v>65</v>
      </c>
      <c r="D54" s="105" t="s">
        <v>66</v>
      </c>
      <c r="E54" s="105" t="s">
        <v>213</v>
      </c>
      <c r="F54" s="105" t="s">
        <v>158</v>
      </c>
      <c r="G54" s="13">
        <v>116</v>
      </c>
      <c r="H54" s="146">
        <v>116</v>
      </c>
    </row>
    <row r="55" spans="1:8" ht="32.25" customHeight="1">
      <c r="A55" s="11" t="s">
        <v>117</v>
      </c>
      <c r="B55" s="14">
        <v>400</v>
      </c>
      <c r="C55" s="105" t="s">
        <v>65</v>
      </c>
      <c r="D55" s="105" t="s">
        <v>66</v>
      </c>
      <c r="E55" s="105" t="s">
        <v>214</v>
      </c>
      <c r="F55" s="105"/>
      <c r="G55" s="13">
        <f>G56</f>
        <v>138</v>
      </c>
      <c r="H55" s="13">
        <f>H56</f>
        <v>139</v>
      </c>
    </row>
    <row r="56" spans="1:8" ht="33">
      <c r="A56" s="11" t="s">
        <v>118</v>
      </c>
      <c r="B56" s="14">
        <v>400</v>
      </c>
      <c r="C56" s="105" t="s">
        <v>65</v>
      </c>
      <c r="D56" s="105" t="s">
        <v>66</v>
      </c>
      <c r="E56" s="105" t="s">
        <v>215</v>
      </c>
      <c r="F56" s="105"/>
      <c r="G56" s="13">
        <f>G57</f>
        <v>138</v>
      </c>
      <c r="H56" s="13">
        <f>H57</f>
        <v>139</v>
      </c>
    </row>
    <row r="57" spans="1:8" ht="50.25" customHeight="1">
      <c r="A57" s="11" t="s">
        <v>257</v>
      </c>
      <c r="B57" s="14">
        <v>400</v>
      </c>
      <c r="C57" s="105" t="s">
        <v>65</v>
      </c>
      <c r="D57" s="105" t="s">
        <v>66</v>
      </c>
      <c r="E57" s="105" t="s">
        <v>215</v>
      </c>
      <c r="F57" s="105" t="s">
        <v>158</v>
      </c>
      <c r="G57" s="13">
        <v>138</v>
      </c>
      <c r="H57" s="146">
        <v>139</v>
      </c>
    </row>
    <row r="58" spans="1:8" ht="23.25" customHeight="1" hidden="1">
      <c r="A58" s="26" t="s">
        <v>424</v>
      </c>
      <c r="B58" s="99">
        <v>400</v>
      </c>
      <c r="C58" s="106" t="s">
        <v>65</v>
      </c>
      <c r="D58" s="106" t="s">
        <v>73</v>
      </c>
      <c r="E58" s="106"/>
      <c r="F58" s="106"/>
      <c r="G58" s="30">
        <f>G59</f>
        <v>0</v>
      </c>
      <c r="H58" s="146"/>
    </row>
    <row r="59" spans="1:8" ht="67.5" customHeight="1" hidden="1">
      <c r="A59" s="11" t="s">
        <v>361</v>
      </c>
      <c r="B59" s="14">
        <v>400</v>
      </c>
      <c r="C59" s="105" t="s">
        <v>65</v>
      </c>
      <c r="D59" s="105" t="s">
        <v>73</v>
      </c>
      <c r="E59" s="105" t="s">
        <v>211</v>
      </c>
      <c r="F59" s="105"/>
      <c r="G59" s="13">
        <f>G60</f>
        <v>0</v>
      </c>
      <c r="H59" s="146"/>
    </row>
    <row r="60" spans="1:8" ht="26.25" customHeight="1" hidden="1">
      <c r="A60" s="11" t="s">
        <v>425</v>
      </c>
      <c r="B60" s="14">
        <v>400</v>
      </c>
      <c r="C60" s="105" t="s">
        <v>65</v>
      </c>
      <c r="D60" s="105" t="s">
        <v>73</v>
      </c>
      <c r="E60" s="105" t="s">
        <v>426</v>
      </c>
      <c r="F60" s="105"/>
      <c r="G60" s="13">
        <f>G61</f>
        <v>0</v>
      </c>
      <c r="H60" s="146"/>
    </row>
    <row r="61" spans="1:8" ht="34.5" customHeight="1" hidden="1">
      <c r="A61" s="11" t="s">
        <v>257</v>
      </c>
      <c r="B61" s="14">
        <v>400</v>
      </c>
      <c r="C61" s="105" t="s">
        <v>65</v>
      </c>
      <c r="D61" s="105" t="s">
        <v>73</v>
      </c>
      <c r="E61" s="105" t="s">
        <v>426</v>
      </c>
      <c r="F61" s="105" t="s">
        <v>158</v>
      </c>
      <c r="G61" s="13"/>
      <c r="H61" s="146"/>
    </row>
    <row r="62" spans="1:8" ht="26.25" customHeight="1">
      <c r="A62" s="26" t="s">
        <v>44</v>
      </c>
      <c r="B62" s="99">
        <v>400</v>
      </c>
      <c r="C62" s="106" t="s">
        <v>64</v>
      </c>
      <c r="D62" s="106"/>
      <c r="E62" s="106"/>
      <c r="F62" s="106"/>
      <c r="G62" s="30">
        <f>G73+G63</f>
        <v>793</v>
      </c>
      <c r="H62" s="30">
        <f>H73+H63</f>
        <v>805.2</v>
      </c>
    </row>
    <row r="63" spans="1:8" ht="21.75" customHeight="1">
      <c r="A63" s="26" t="s">
        <v>147</v>
      </c>
      <c r="B63" s="99">
        <v>400</v>
      </c>
      <c r="C63" s="106" t="s">
        <v>64</v>
      </c>
      <c r="D63" s="106" t="s">
        <v>66</v>
      </c>
      <c r="E63" s="106"/>
      <c r="F63" s="106"/>
      <c r="G63" s="30">
        <f>G64+G68</f>
        <v>761</v>
      </c>
      <c r="H63" s="30">
        <f>H64+H68</f>
        <v>773.2</v>
      </c>
    </row>
    <row r="64" spans="1:8" ht="55.5" customHeight="1">
      <c r="A64" s="11" t="s">
        <v>488</v>
      </c>
      <c r="B64" s="14">
        <v>400</v>
      </c>
      <c r="C64" s="105" t="s">
        <v>64</v>
      </c>
      <c r="D64" s="105" t="s">
        <v>66</v>
      </c>
      <c r="E64" s="105" t="s">
        <v>233</v>
      </c>
      <c r="F64" s="105"/>
      <c r="G64" s="13">
        <f aca="true" t="shared" si="5" ref="G64:H66">G65</f>
        <v>761</v>
      </c>
      <c r="H64" s="13">
        <f t="shared" si="5"/>
        <v>773.2</v>
      </c>
    </row>
    <row r="65" spans="1:8" ht="22.5" customHeight="1">
      <c r="A65" s="11" t="s">
        <v>136</v>
      </c>
      <c r="B65" s="14">
        <v>400</v>
      </c>
      <c r="C65" s="105" t="s">
        <v>64</v>
      </c>
      <c r="D65" s="105" t="s">
        <v>66</v>
      </c>
      <c r="E65" s="105" t="s">
        <v>233</v>
      </c>
      <c r="F65" s="105"/>
      <c r="G65" s="13">
        <f t="shared" si="5"/>
        <v>761</v>
      </c>
      <c r="H65" s="13">
        <f t="shared" si="5"/>
        <v>773.2</v>
      </c>
    </row>
    <row r="66" spans="1:8" ht="21.75" customHeight="1">
      <c r="A66" s="11" t="s">
        <v>148</v>
      </c>
      <c r="B66" s="14">
        <v>400</v>
      </c>
      <c r="C66" s="105" t="s">
        <v>64</v>
      </c>
      <c r="D66" s="105" t="s">
        <v>66</v>
      </c>
      <c r="E66" s="105" t="s">
        <v>372</v>
      </c>
      <c r="F66" s="105"/>
      <c r="G66" s="13">
        <f t="shared" si="5"/>
        <v>761</v>
      </c>
      <c r="H66" s="13">
        <f t="shared" si="5"/>
        <v>773.2</v>
      </c>
    </row>
    <row r="67" spans="1:8" ht="33" customHeight="1">
      <c r="A67" s="11" t="s">
        <v>257</v>
      </c>
      <c r="B67" s="14">
        <v>400</v>
      </c>
      <c r="C67" s="105" t="s">
        <v>64</v>
      </c>
      <c r="D67" s="105" t="s">
        <v>66</v>
      </c>
      <c r="E67" s="105" t="s">
        <v>372</v>
      </c>
      <c r="F67" s="105" t="s">
        <v>158</v>
      </c>
      <c r="G67" s="13">
        <v>761</v>
      </c>
      <c r="H67" s="146">
        <v>773.2</v>
      </c>
    </row>
    <row r="68" spans="1:8" ht="53.25" customHeight="1" hidden="1">
      <c r="A68" s="11" t="s">
        <v>362</v>
      </c>
      <c r="B68" s="14">
        <v>400</v>
      </c>
      <c r="C68" s="105" t="s">
        <v>64</v>
      </c>
      <c r="D68" s="105" t="s">
        <v>66</v>
      </c>
      <c r="E68" s="105" t="s">
        <v>231</v>
      </c>
      <c r="F68" s="105"/>
      <c r="G68" s="13">
        <f>G69+G71</f>
        <v>0</v>
      </c>
      <c r="H68" s="146"/>
    </row>
    <row r="69" spans="1:8" ht="22.5" customHeight="1" hidden="1">
      <c r="A69" s="11" t="s">
        <v>162</v>
      </c>
      <c r="B69" s="14">
        <v>400</v>
      </c>
      <c r="C69" s="105" t="s">
        <v>64</v>
      </c>
      <c r="D69" s="105" t="s">
        <v>66</v>
      </c>
      <c r="E69" s="105" t="s">
        <v>232</v>
      </c>
      <c r="F69" s="105"/>
      <c r="G69" s="13">
        <f>G70</f>
        <v>0</v>
      </c>
      <c r="H69" s="146"/>
    </row>
    <row r="70" spans="1:8" ht="36.75" customHeight="1" hidden="1">
      <c r="A70" s="11" t="s">
        <v>257</v>
      </c>
      <c r="B70" s="14">
        <v>400</v>
      </c>
      <c r="C70" s="105" t="s">
        <v>64</v>
      </c>
      <c r="D70" s="105" t="s">
        <v>66</v>
      </c>
      <c r="E70" s="105" t="s">
        <v>232</v>
      </c>
      <c r="F70" s="105" t="s">
        <v>158</v>
      </c>
      <c r="G70" s="13"/>
      <c r="H70" s="146"/>
    </row>
    <row r="71" spans="1:8" ht="39" customHeight="1" hidden="1">
      <c r="A71" s="11" t="s">
        <v>409</v>
      </c>
      <c r="B71" s="14">
        <v>400</v>
      </c>
      <c r="C71" s="105" t="s">
        <v>64</v>
      </c>
      <c r="D71" s="105" t="s">
        <v>66</v>
      </c>
      <c r="E71" s="105" t="s">
        <v>406</v>
      </c>
      <c r="F71" s="105"/>
      <c r="G71" s="13">
        <f>G72</f>
        <v>0</v>
      </c>
      <c r="H71" s="146"/>
    </row>
    <row r="72" spans="1:8" ht="53.25" customHeight="1" hidden="1">
      <c r="A72" s="11" t="s">
        <v>407</v>
      </c>
      <c r="B72" s="14">
        <v>400</v>
      </c>
      <c r="C72" s="105" t="s">
        <v>64</v>
      </c>
      <c r="D72" s="105" t="s">
        <v>66</v>
      </c>
      <c r="E72" s="105" t="s">
        <v>406</v>
      </c>
      <c r="F72" s="105" t="s">
        <v>158</v>
      </c>
      <c r="G72" s="13"/>
      <c r="H72" s="146"/>
    </row>
    <row r="73" spans="1:8" ht="24.75" customHeight="1">
      <c r="A73" s="26" t="s">
        <v>45</v>
      </c>
      <c r="B73" s="99">
        <v>400</v>
      </c>
      <c r="C73" s="106" t="s">
        <v>64</v>
      </c>
      <c r="D73" s="106">
        <v>12</v>
      </c>
      <c r="E73" s="106"/>
      <c r="F73" s="106"/>
      <c r="G73" s="30">
        <f>G79+G74+G82</f>
        <v>32</v>
      </c>
      <c r="H73" s="30">
        <f>H79+H74+H82</f>
        <v>32</v>
      </c>
    </row>
    <row r="74" spans="1:8" ht="59.25" customHeight="1" hidden="1">
      <c r="A74" s="26" t="s">
        <v>103</v>
      </c>
      <c r="B74" s="99">
        <v>400</v>
      </c>
      <c r="C74" s="106" t="s">
        <v>64</v>
      </c>
      <c r="D74" s="106" t="s">
        <v>70</v>
      </c>
      <c r="E74" s="106" t="s">
        <v>205</v>
      </c>
      <c r="F74" s="106"/>
      <c r="G74" s="30">
        <f>G75</f>
        <v>0</v>
      </c>
      <c r="H74" s="146"/>
    </row>
    <row r="75" spans="1:8" ht="52.5" customHeight="1" hidden="1">
      <c r="A75" s="11" t="s">
        <v>104</v>
      </c>
      <c r="B75" s="14">
        <v>400</v>
      </c>
      <c r="C75" s="105" t="s">
        <v>64</v>
      </c>
      <c r="D75" s="105" t="s">
        <v>70</v>
      </c>
      <c r="E75" s="105" t="s">
        <v>206</v>
      </c>
      <c r="F75" s="105"/>
      <c r="G75" s="13">
        <f>G76</f>
        <v>0</v>
      </c>
      <c r="H75" s="146"/>
    </row>
    <row r="76" spans="1:8" ht="32.25" customHeight="1" hidden="1">
      <c r="A76" s="11" t="s">
        <v>274</v>
      </c>
      <c r="B76" s="14">
        <v>400</v>
      </c>
      <c r="C76" s="105" t="s">
        <v>64</v>
      </c>
      <c r="D76" s="105" t="s">
        <v>70</v>
      </c>
      <c r="E76" s="105" t="s">
        <v>252</v>
      </c>
      <c r="F76" s="106"/>
      <c r="G76" s="13">
        <f>G77+G78</f>
        <v>0</v>
      </c>
      <c r="H76" s="146"/>
    </row>
    <row r="77" spans="1:8" ht="39.75" customHeight="1" hidden="1">
      <c r="A77" s="11" t="s">
        <v>257</v>
      </c>
      <c r="B77" s="14">
        <v>400</v>
      </c>
      <c r="C77" s="105" t="s">
        <v>64</v>
      </c>
      <c r="D77" s="105" t="s">
        <v>70</v>
      </c>
      <c r="E77" s="105" t="s">
        <v>252</v>
      </c>
      <c r="F77" s="105" t="s">
        <v>158</v>
      </c>
      <c r="G77" s="13"/>
      <c r="H77" s="146"/>
    </row>
    <row r="78" spans="1:8" ht="125.25" customHeight="1" hidden="1">
      <c r="A78" s="11" t="s">
        <v>275</v>
      </c>
      <c r="B78" s="14">
        <v>400</v>
      </c>
      <c r="C78" s="105" t="s">
        <v>64</v>
      </c>
      <c r="D78" s="105" t="s">
        <v>70</v>
      </c>
      <c r="E78" s="105" t="s">
        <v>252</v>
      </c>
      <c r="F78" s="105" t="s">
        <v>276</v>
      </c>
      <c r="G78" s="13"/>
      <c r="H78" s="146"/>
    </row>
    <row r="79" spans="1:8" ht="49.5">
      <c r="A79" s="11" t="s">
        <v>478</v>
      </c>
      <c r="B79" s="14">
        <v>400</v>
      </c>
      <c r="C79" s="105" t="s">
        <v>64</v>
      </c>
      <c r="D79" s="105">
        <v>12</v>
      </c>
      <c r="E79" s="105" t="s">
        <v>216</v>
      </c>
      <c r="F79" s="105"/>
      <c r="G79" s="13">
        <f>G80</f>
        <v>32</v>
      </c>
      <c r="H79" s="13">
        <f>H80</f>
        <v>32</v>
      </c>
    </row>
    <row r="80" spans="1:8" ht="33">
      <c r="A80" s="11" t="s">
        <v>119</v>
      </c>
      <c r="B80" s="14">
        <v>400</v>
      </c>
      <c r="C80" s="105" t="s">
        <v>64</v>
      </c>
      <c r="D80" s="105">
        <v>12</v>
      </c>
      <c r="E80" s="105" t="s">
        <v>217</v>
      </c>
      <c r="F80" s="105"/>
      <c r="G80" s="13">
        <f>G81</f>
        <v>32</v>
      </c>
      <c r="H80" s="13">
        <f>H81</f>
        <v>32</v>
      </c>
    </row>
    <row r="81" spans="1:8" ht="40.5" customHeight="1">
      <c r="A81" s="11" t="s">
        <v>257</v>
      </c>
      <c r="B81" s="14">
        <v>400</v>
      </c>
      <c r="C81" s="105" t="s">
        <v>64</v>
      </c>
      <c r="D81" s="105">
        <v>12</v>
      </c>
      <c r="E81" s="105" t="s">
        <v>217</v>
      </c>
      <c r="F81" s="105" t="s">
        <v>158</v>
      </c>
      <c r="G81" s="13">
        <v>32</v>
      </c>
      <c r="H81" s="153">
        <v>32</v>
      </c>
    </row>
    <row r="82" spans="1:8" ht="52.5" customHeight="1" hidden="1">
      <c r="A82" s="11" t="s">
        <v>362</v>
      </c>
      <c r="B82" s="14">
        <v>400</v>
      </c>
      <c r="C82" s="105" t="s">
        <v>64</v>
      </c>
      <c r="D82" s="105" t="s">
        <v>70</v>
      </c>
      <c r="E82" s="105" t="s">
        <v>231</v>
      </c>
      <c r="F82" s="105"/>
      <c r="G82" s="13">
        <f>G83+G85</f>
        <v>0</v>
      </c>
      <c r="H82" s="146"/>
    </row>
    <row r="83" spans="1:8" ht="26.25" customHeight="1" hidden="1">
      <c r="A83" s="11" t="s">
        <v>162</v>
      </c>
      <c r="B83" s="14">
        <v>400</v>
      </c>
      <c r="C83" s="105" t="s">
        <v>64</v>
      </c>
      <c r="D83" s="105" t="s">
        <v>70</v>
      </c>
      <c r="E83" s="105" t="s">
        <v>280</v>
      </c>
      <c r="F83" s="105"/>
      <c r="G83" s="13">
        <f>G84</f>
        <v>0</v>
      </c>
      <c r="H83" s="146"/>
    </row>
    <row r="84" spans="1:8" ht="84.75" customHeight="1" hidden="1">
      <c r="A84" s="11" t="s">
        <v>400</v>
      </c>
      <c r="B84" s="14">
        <v>400</v>
      </c>
      <c r="C84" s="105" t="s">
        <v>64</v>
      </c>
      <c r="D84" s="105" t="s">
        <v>70</v>
      </c>
      <c r="E84" s="105" t="s">
        <v>280</v>
      </c>
      <c r="F84" s="105" t="s">
        <v>399</v>
      </c>
      <c r="G84" s="13"/>
      <c r="H84" s="146"/>
    </row>
    <row r="85" spans="1:8" ht="60" customHeight="1" hidden="1">
      <c r="A85" s="11" t="s">
        <v>401</v>
      </c>
      <c r="B85" s="14">
        <v>400</v>
      </c>
      <c r="C85" s="105" t="s">
        <v>64</v>
      </c>
      <c r="D85" s="105" t="s">
        <v>70</v>
      </c>
      <c r="E85" s="105" t="s">
        <v>349</v>
      </c>
      <c r="F85" s="105"/>
      <c r="G85" s="13">
        <f>G86</f>
        <v>0</v>
      </c>
      <c r="H85" s="146"/>
    </row>
    <row r="86" spans="1:8" ht="65.25" customHeight="1" hidden="1">
      <c r="A86" s="11" t="s">
        <v>402</v>
      </c>
      <c r="B86" s="14">
        <v>400</v>
      </c>
      <c r="C86" s="105" t="s">
        <v>64</v>
      </c>
      <c r="D86" s="105" t="s">
        <v>70</v>
      </c>
      <c r="E86" s="105" t="s">
        <v>349</v>
      </c>
      <c r="F86" s="105" t="s">
        <v>399</v>
      </c>
      <c r="G86" s="13"/>
      <c r="H86" s="146"/>
    </row>
    <row r="87" spans="1:8" ht="20.25" customHeight="1">
      <c r="A87" s="26" t="s">
        <v>46</v>
      </c>
      <c r="B87" s="99">
        <v>400</v>
      </c>
      <c r="C87" s="106" t="s">
        <v>67</v>
      </c>
      <c r="D87" s="106"/>
      <c r="E87" s="106"/>
      <c r="F87" s="106"/>
      <c r="G87" s="30">
        <f>G88+G96+G109</f>
        <v>3590</v>
      </c>
      <c r="H87" s="30">
        <f>H88+H96+H109</f>
        <v>3627.6000000000004</v>
      </c>
    </row>
    <row r="88" spans="1:8" ht="21.75" customHeight="1">
      <c r="A88" s="26" t="s">
        <v>47</v>
      </c>
      <c r="B88" s="99">
        <v>400</v>
      </c>
      <c r="C88" s="106" t="s">
        <v>67</v>
      </c>
      <c r="D88" s="106" t="s">
        <v>62</v>
      </c>
      <c r="E88" s="106"/>
      <c r="F88" s="106"/>
      <c r="G88" s="30">
        <f>G89</f>
        <v>12.4</v>
      </c>
      <c r="H88" s="30">
        <f>H89</f>
        <v>12.4</v>
      </c>
    </row>
    <row r="89" spans="1:8" ht="22.5" customHeight="1">
      <c r="A89" s="11" t="s">
        <v>479</v>
      </c>
      <c r="B89" s="14">
        <v>400</v>
      </c>
      <c r="C89" s="105" t="s">
        <v>67</v>
      </c>
      <c r="D89" s="105" t="s">
        <v>62</v>
      </c>
      <c r="E89" s="105" t="s">
        <v>218</v>
      </c>
      <c r="F89" s="106"/>
      <c r="G89" s="13">
        <f>G90+G93</f>
        <v>12.4</v>
      </c>
      <c r="H89" s="13">
        <f>H90+H93</f>
        <v>12.4</v>
      </c>
    </row>
    <row r="90" spans="1:8" ht="16.5">
      <c r="A90" s="11" t="s">
        <v>92</v>
      </c>
      <c r="B90" s="14">
        <v>400</v>
      </c>
      <c r="C90" s="105" t="s">
        <v>67</v>
      </c>
      <c r="D90" s="105" t="s">
        <v>62</v>
      </c>
      <c r="E90" s="105" t="s">
        <v>219</v>
      </c>
      <c r="F90" s="105"/>
      <c r="G90" s="13">
        <f>G92</f>
        <v>12.4</v>
      </c>
      <c r="H90" s="13">
        <f>H92</f>
        <v>12.4</v>
      </c>
    </row>
    <row r="91" spans="1:8" ht="16.5">
      <c r="A91" s="19" t="s">
        <v>129</v>
      </c>
      <c r="B91" s="108">
        <v>400</v>
      </c>
      <c r="C91" s="109" t="s">
        <v>67</v>
      </c>
      <c r="D91" s="109" t="s">
        <v>62</v>
      </c>
      <c r="E91" s="109" t="s">
        <v>220</v>
      </c>
      <c r="F91" s="109"/>
      <c r="G91" s="22">
        <f>G92</f>
        <v>12.4</v>
      </c>
      <c r="H91" s="22">
        <f>H92</f>
        <v>12.4</v>
      </c>
    </row>
    <row r="92" spans="1:8" ht="33" customHeight="1">
      <c r="A92" s="11" t="s">
        <v>257</v>
      </c>
      <c r="B92" s="14">
        <v>400</v>
      </c>
      <c r="C92" s="105" t="s">
        <v>67</v>
      </c>
      <c r="D92" s="105" t="s">
        <v>62</v>
      </c>
      <c r="E92" s="105" t="s">
        <v>220</v>
      </c>
      <c r="F92" s="105" t="s">
        <v>158</v>
      </c>
      <c r="G92" s="13">
        <v>12.4</v>
      </c>
      <c r="H92" s="146">
        <v>12.4</v>
      </c>
    </row>
    <row r="93" spans="1:8" ht="51" customHeight="1" hidden="1">
      <c r="A93" s="11" t="s">
        <v>371</v>
      </c>
      <c r="B93" s="14">
        <v>400</v>
      </c>
      <c r="C93" s="105" t="s">
        <v>67</v>
      </c>
      <c r="D93" s="105" t="s">
        <v>62</v>
      </c>
      <c r="E93" s="105" t="s">
        <v>219</v>
      </c>
      <c r="F93" s="105"/>
      <c r="G93" s="13">
        <f>G95</f>
        <v>0</v>
      </c>
      <c r="H93" s="146"/>
    </row>
    <row r="94" spans="1:8" ht="36" customHeight="1" hidden="1">
      <c r="A94" s="23" t="s">
        <v>130</v>
      </c>
      <c r="B94" s="108">
        <v>400</v>
      </c>
      <c r="C94" s="109" t="s">
        <v>67</v>
      </c>
      <c r="D94" s="109" t="s">
        <v>62</v>
      </c>
      <c r="E94" s="109" t="s">
        <v>221</v>
      </c>
      <c r="F94" s="109"/>
      <c r="G94" s="22">
        <f>G95</f>
        <v>0</v>
      </c>
      <c r="H94" s="146"/>
    </row>
    <row r="95" spans="1:8" ht="42.75" customHeight="1" hidden="1">
      <c r="A95" s="11" t="s">
        <v>257</v>
      </c>
      <c r="B95" s="14">
        <v>400</v>
      </c>
      <c r="C95" s="105" t="s">
        <v>67</v>
      </c>
      <c r="D95" s="105" t="s">
        <v>62</v>
      </c>
      <c r="E95" s="105" t="s">
        <v>221</v>
      </c>
      <c r="F95" s="105" t="s">
        <v>158</v>
      </c>
      <c r="G95" s="13"/>
      <c r="H95" s="146"/>
    </row>
    <row r="96" spans="1:8" ht="16.5">
      <c r="A96" s="26" t="s">
        <v>48</v>
      </c>
      <c r="B96" s="99">
        <v>400</v>
      </c>
      <c r="C96" s="106" t="s">
        <v>67</v>
      </c>
      <c r="D96" s="106" t="s">
        <v>63</v>
      </c>
      <c r="E96" s="106"/>
      <c r="F96" s="106"/>
      <c r="G96" s="30">
        <f>G97</f>
        <v>3379.6</v>
      </c>
      <c r="H96" s="30">
        <f>H97</f>
        <v>3381.8</v>
      </c>
    </row>
    <row r="97" spans="1:8" ht="21.75" customHeight="1">
      <c r="A97" s="11" t="s">
        <v>49</v>
      </c>
      <c r="B97" s="14">
        <v>400</v>
      </c>
      <c r="C97" s="105" t="s">
        <v>67</v>
      </c>
      <c r="D97" s="105" t="s">
        <v>63</v>
      </c>
      <c r="E97" s="105"/>
      <c r="F97" s="105"/>
      <c r="G97" s="13">
        <f>G101+G98</f>
        <v>3379.6</v>
      </c>
      <c r="H97" s="13">
        <f>H101+H98</f>
        <v>3381.8</v>
      </c>
    </row>
    <row r="98" spans="1:8" ht="51.75" customHeight="1">
      <c r="A98" s="11" t="s">
        <v>480</v>
      </c>
      <c r="B98" s="14">
        <v>400</v>
      </c>
      <c r="C98" s="105" t="s">
        <v>67</v>
      </c>
      <c r="D98" s="105" t="s">
        <v>63</v>
      </c>
      <c r="E98" s="105" t="s">
        <v>222</v>
      </c>
      <c r="F98" s="105"/>
      <c r="G98" s="13">
        <f>G100</f>
        <v>64.9</v>
      </c>
      <c r="H98" s="13">
        <f>H100</f>
        <v>64.9</v>
      </c>
    </row>
    <row r="99" spans="1:8" ht="33" customHeight="1">
      <c r="A99" s="24" t="s">
        <v>133</v>
      </c>
      <c r="B99" s="108">
        <v>400</v>
      </c>
      <c r="C99" s="109" t="s">
        <v>67</v>
      </c>
      <c r="D99" s="109" t="s">
        <v>63</v>
      </c>
      <c r="E99" s="109" t="s">
        <v>223</v>
      </c>
      <c r="F99" s="109"/>
      <c r="G99" s="22">
        <f>G100</f>
        <v>64.9</v>
      </c>
      <c r="H99" s="22">
        <f>H100</f>
        <v>64.9</v>
      </c>
    </row>
    <row r="100" spans="1:8" ht="38.25" customHeight="1">
      <c r="A100" s="11" t="s">
        <v>257</v>
      </c>
      <c r="B100" s="14">
        <v>400</v>
      </c>
      <c r="C100" s="105" t="s">
        <v>67</v>
      </c>
      <c r="D100" s="105" t="s">
        <v>63</v>
      </c>
      <c r="E100" s="105" t="s">
        <v>223</v>
      </c>
      <c r="F100" s="105" t="s">
        <v>158</v>
      </c>
      <c r="G100" s="13">
        <v>64.9</v>
      </c>
      <c r="H100" s="153">
        <v>64.9</v>
      </c>
    </row>
    <row r="101" spans="1:8" ht="54" customHeight="1">
      <c r="A101" s="11" t="s">
        <v>481</v>
      </c>
      <c r="B101" s="14">
        <v>400</v>
      </c>
      <c r="C101" s="105" t="s">
        <v>67</v>
      </c>
      <c r="D101" s="105" t="s">
        <v>63</v>
      </c>
      <c r="E101" s="105" t="s">
        <v>224</v>
      </c>
      <c r="F101" s="105"/>
      <c r="G101" s="13">
        <f>G103+G108+G104</f>
        <v>3314.7</v>
      </c>
      <c r="H101" s="13">
        <f>H103+H108+H104</f>
        <v>3316.9</v>
      </c>
    </row>
    <row r="102" spans="1:8" ht="24" customHeight="1">
      <c r="A102" s="19" t="s">
        <v>134</v>
      </c>
      <c r="B102" s="108">
        <v>400</v>
      </c>
      <c r="C102" s="109" t="s">
        <v>67</v>
      </c>
      <c r="D102" s="109" t="s">
        <v>63</v>
      </c>
      <c r="E102" s="109" t="s">
        <v>225</v>
      </c>
      <c r="F102" s="109"/>
      <c r="G102" s="22">
        <f>G103</f>
        <v>3304.7</v>
      </c>
      <c r="H102" s="22">
        <f>H103</f>
        <v>3306.9</v>
      </c>
    </row>
    <row r="103" spans="1:8" ht="38.25" customHeight="1">
      <c r="A103" s="11" t="s">
        <v>257</v>
      </c>
      <c r="B103" s="14">
        <v>400</v>
      </c>
      <c r="C103" s="105" t="s">
        <v>67</v>
      </c>
      <c r="D103" s="105" t="s">
        <v>63</v>
      </c>
      <c r="E103" s="105" t="s">
        <v>225</v>
      </c>
      <c r="F103" s="105" t="s">
        <v>158</v>
      </c>
      <c r="G103" s="13">
        <v>3304.7</v>
      </c>
      <c r="H103" s="146">
        <v>3306.9</v>
      </c>
    </row>
    <row r="104" spans="1:8" ht="38.25" customHeight="1" hidden="1">
      <c r="A104" s="11" t="s">
        <v>410</v>
      </c>
      <c r="B104" s="14">
        <v>400</v>
      </c>
      <c r="C104" s="105" t="s">
        <v>67</v>
      </c>
      <c r="D104" s="105" t="s">
        <v>63</v>
      </c>
      <c r="E104" s="105" t="s">
        <v>411</v>
      </c>
      <c r="F104" s="105"/>
      <c r="G104" s="13">
        <f>G105</f>
        <v>0</v>
      </c>
      <c r="H104" s="146"/>
    </row>
    <row r="105" spans="1:8" ht="38.25" customHeight="1" hidden="1">
      <c r="A105" s="11" t="s">
        <v>257</v>
      </c>
      <c r="B105" s="14">
        <v>400</v>
      </c>
      <c r="C105" s="105" t="s">
        <v>67</v>
      </c>
      <c r="D105" s="105" t="s">
        <v>63</v>
      </c>
      <c r="E105" s="105" t="s">
        <v>411</v>
      </c>
      <c r="F105" s="105" t="s">
        <v>158</v>
      </c>
      <c r="G105" s="13"/>
      <c r="H105" s="146"/>
    </row>
    <row r="106" spans="1:8" ht="35.25" customHeight="1">
      <c r="A106" s="11" t="s">
        <v>482</v>
      </c>
      <c r="B106" s="14">
        <v>400</v>
      </c>
      <c r="C106" s="105" t="s">
        <v>67</v>
      </c>
      <c r="D106" s="105" t="s">
        <v>63</v>
      </c>
      <c r="E106" s="105" t="s">
        <v>226</v>
      </c>
      <c r="F106" s="105"/>
      <c r="G106" s="13">
        <f>G107</f>
        <v>10</v>
      </c>
      <c r="H106" s="13">
        <f>H107</f>
        <v>10</v>
      </c>
    </row>
    <row r="107" spans="1:8" ht="17.25" customHeight="1">
      <c r="A107" s="19" t="s">
        <v>251</v>
      </c>
      <c r="B107" s="108">
        <v>400</v>
      </c>
      <c r="C107" s="109" t="s">
        <v>67</v>
      </c>
      <c r="D107" s="109" t="s">
        <v>63</v>
      </c>
      <c r="E107" s="109" t="s">
        <v>227</v>
      </c>
      <c r="F107" s="109"/>
      <c r="G107" s="22">
        <f>G108</f>
        <v>10</v>
      </c>
      <c r="H107" s="22">
        <f>H108</f>
        <v>10</v>
      </c>
    </row>
    <row r="108" spans="1:8" ht="38.25" customHeight="1">
      <c r="A108" s="11" t="s">
        <v>257</v>
      </c>
      <c r="B108" s="14">
        <v>400</v>
      </c>
      <c r="C108" s="105" t="s">
        <v>67</v>
      </c>
      <c r="D108" s="105" t="s">
        <v>63</v>
      </c>
      <c r="E108" s="105" t="s">
        <v>228</v>
      </c>
      <c r="F108" s="105" t="s">
        <v>158</v>
      </c>
      <c r="G108" s="13">
        <v>10</v>
      </c>
      <c r="H108" s="153">
        <v>10</v>
      </c>
    </row>
    <row r="109" spans="1:8" ht="16.5">
      <c r="A109" s="26" t="s">
        <v>50</v>
      </c>
      <c r="B109" s="99">
        <v>400</v>
      </c>
      <c r="C109" s="106" t="s">
        <v>67</v>
      </c>
      <c r="D109" s="106" t="s">
        <v>65</v>
      </c>
      <c r="E109" s="106"/>
      <c r="F109" s="106"/>
      <c r="G109" s="30">
        <f>G110</f>
        <v>198</v>
      </c>
      <c r="H109" s="30">
        <f>H110</f>
        <v>233.39999999999998</v>
      </c>
    </row>
    <row r="110" spans="1:8" ht="16.5">
      <c r="A110" s="26" t="s">
        <v>121</v>
      </c>
      <c r="B110" s="99">
        <v>400</v>
      </c>
      <c r="C110" s="106" t="s">
        <v>67</v>
      </c>
      <c r="D110" s="106" t="s">
        <v>65</v>
      </c>
      <c r="E110" s="106"/>
      <c r="F110" s="106"/>
      <c r="G110" s="30">
        <f>G111+G119+G122+G125+G114</f>
        <v>198</v>
      </c>
      <c r="H110" s="30">
        <f>H111+H119+H122+H125+H114</f>
        <v>233.39999999999998</v>
      </c>
    </row>
    <row r="111" spans="1:8" ht="33" hidden="1">
      <c r="A111" s="11" t="s">
        <v>431</v>
      </c>
      <c r="B111" s="14">
        <v>400</v>
      </c>
      <c r="C111" s="105" t="s">
        <v>67</v>
      </c>
      <c r="D111" s="105" t="s">
        <v>65</v>
      </c>
      <c r="E111" s="105" t="s">
        <v>229</v>
      </c>
      <c r="F111" s="105"/>
      <c r="G111" s="13">
        <f>G113</f>
        <v>0</v>
      </c>
      <c r="H111" s="13">
        <f>H113</f>
        <v>0</v>
      </c>
    </row>
    <row r="112" spans="1:8" ht="16.5" hidden="1">
      <c r="A112" s="19" t="s">
        <v>135</v>
      </c>
      <c r="B112" s="108">
        <v>400</v>
      </c>
      <c r="C112" s="109" t="s">
        <v>67</v>
      </c>
      <c r="D112" s="109" t="s">
        <v>65</v>
      </c>
      <c r="E112" s="109" t="s">
        <v>230</v>
      </c>
      <c r="F112" s="109"/>
      <c r="G112" s="22">
        <f>G113</f>
        <v>0</v>
      </c>
      <c r="H112" s="22">
        <f>H113</f>
        <v>0</v>
      </c>
    </row>
    <row r="113" spans="1:8" ht="38.25" customHeight="1" hidden="1">
      <c r="A113" s="11" t="s">
        <v>257</v>
      </c>
      <c r="B113" s="14">
        <v>400</v>
      </c>
      <c r="C113" s="105" t="s">
        <v>67</v>
      </c>
      <c r="D113" s="105" t="s">
        <v>65</v>
      </c>
      <c r="E113" s="105" t="s">
        <v>230</v>
      </c>
      <c r="F113" s="105" t="s">
        <v>158</v>
      </c>
      <c r="G113" s="13"/>
      <c r="H113" s="146"/>
    </row>
    <row r="114" spans="1:8" ht="61.5" customHeight="1" hidden="1">
      <c r="A114" s="11" t="s">
        <v>432</v>
      </c>
      <c r="B114" s="14">
        <v>400</v>
      </c>
      <c r="C114" s="105" t="s">
        <v>67</v>
      </c>
      <c r="D114" s="105" t="s">
        <v>65</v>
      </c>
      <c r="E114" s="105" t="s">
        <v>231</v>
      </c>
      <c r="F114" s="105"/>
      <c r="G114" s="13">
        <f>G115+G117</f>
        <v>0</v>
      </c>
      <c r="H114" s="13">
        <f>H115+H117</f>
        <v>0</v>
      </c>
    </row>
    <row r="115" spans="1:8" ht="24" customHeight="1" hidden="1">
      <c r="A115" s="11" t="s">
        <v>162</v>
      </c>
      <c r="B115" s="14">
        <v>400</v>
      </c>
      <c r="C115" s="105" t="s">
        <v>67</v>
      </c>
      <c r="D115" s="105" t="s">
        <v>65</v>
      </c>
      <c r="E115" s="105" t="s">
        <v>232</v>
      </c>
      <c r="F115" s="105"/>
      <c r="G115" s="13">
        <f>G116</f>
        <v>0</v>
      </c>
      <c r="H115" s="13">
        <f>H116</f>
        <v>0</v>
      </c>
    </row>
    <row r="116" spans="1:8" ht="33" customHeight="1" hidden="1">
      <c r="A116" s="11" t="s">
        <v>257</v>
      </c>
      <c r="B116" s="14">
        <v>400</v>
      </c>
      <c r="C116" s="105" t="s">
        <v>67</v>
      </c>
      <c r="D116" s="105" t="s">
        <v>65</v>
      </c>
      <c r="E116" s="105" t="s">
        <v>232</v>
      </c>
      <c r="F116" s="105" t="s">
        <v>158</v>
      </c>
      <c r="G116" s="13"/>
      <c r="H116" s="13"/>
    </row>
    <row r="117" spans="1:8" ht="33" customHeight="1" hidden="1">
      <c r="A117" s="11" t="s">
        <v>403</v>
      </c>
      <c r="B117" s="14">
        <v>400</v>
      </c>
      <c r="C117" s="105" t="s">
        <v>67</v>
      </c>
      <c r="D117" s="105" t="s">
        <v>65</v>
      </c>
      <c r="E117" s="105" t="s">
        <v>281</v>
      </c>
      <c r="F117" s="105"/>
      <c r="G117" s="13">
        <f>G118</f>
        <v>0</v>
      </c>
      <c r="H117" s="146"/>
    </row>
    <row r="118" spans="1:8" ht="33" customHeight="1" hidden="1">
      <c r="A118" s="11" t="s">
        <v>257</v>
      </c>
      <c r="B118" s="14">
        <v>400</v>
      </c>
      <c r="C118" s="105" t="s">
        <v>67</v>
      </c>
      <c r="D118" s="105" t="s">
        <v>65</v>
      </c>
      <c r="E118" s="105" t="s">
        <v>281</v>
      </c>
      <c r="F118" s="105" t="s">
        <v>158</v>
      </c>
      <c r="G118" s="13"/>
      <c r="H118" s="146"/>
    </row>
    <row r="119" spans="1:8" ht="49.5" hidden="1">
      <c r="A119" s="11" t="s">
        <v>363</v>
      </c>
      <c r="B119" s="14">
        <v>400</v>
      </c>
      <c r="C119" s="105" t="s">
        <v>67</v>
      </c>
      <c r="D119" s="105" t="s">
        <v>65</v>
      </c>
      <c r="E119" s="105" t="s">
        <v>233</v>
      </c>
      <c r="F119" s="105"/>
      <c r="G119" s="13">
        <f>G121</f>
        <v>0</v>
      </c>
      <c r="H119" s="146"/>
    </row>
    <row r="120" spans="1:8" ht="16.5" hidden="1">
      <c r="A120" s="19" t="s">
        <v>136</v>
      </c>
      <c r="B120" s="108">
        <v>400</v>
      </c>
      <c r="C120" s="109" t="s">
        <v>67</v>
      </c>
      <c r="D120" s="109" t="s">
        <v>65</v>
      </c>
      <c r="E120" s="109" t="s">
        <v>234</v>
      </c>
      <c r="F120" s="109"/>
      <c r="G120" s="22">
        <f>G121</f>
        <v>0</v>
      </c>
      <c r="H120" s="146"/>
    </row>
    <row r="121" spans="1:8" ht="43.5" customHeight="1" hidden="1">
      <c r="A121" s="11" t="s">
        <v>257</v>
      </c>
      <c r="B121" s="14">
        <v>400</v>
      </c>
      <c r="C121" s="105" t="s">
        <v>67</v>
      </c>
      <c r="D121" s="105" t="s">
        <v>65</v>
      </c>
      <c r="E121" s="105" t="s">
        <v>234</v>
      </c>
      <c r="F121" s="105" t="s">
        <v>158</v>
      </c>
      <c r="G121" s="13"/>
      <c r="H121" s="146"/>
    </row>
    <row r="122" spans="1:8" ht="33">
      <c r="A122" s="11" t="s">
        <v>483</v>
      </c>
      <c r="B122" s="14">
        <v>400</v>
      </c>
      <c r="C122" s="105" t="s">
        <v>67</v>
      </c>
      <c r="D122" s="105" t="s">
        <v>65</v>
      </c>
      <c r="E122" s="105" t="s">
        <v>248</v>
      </c>
      <c r="F122" s="105"/>
      <c r="G122" s="13">
        <f>G124</f>
        <v>79.1</v>
      </c>
      <c r="H122" s="13">
        <f>H124</f>
        <v>114.1</v>
      </c>
    </row>
    <row r="123" spans="1:8" ht="16.5">
      <c r="A123" s="19" t="s">
        <v>137</v>
      </c>
      <c r="B123" s="108">
        <v>400</v>
      </c>
      <c r="C123" s="109" t="s">
        <v>67</v>
      </c>
      <c r="D123" s="109" t="s">
        <v>65</v>
      </c>
      <c r="E123" s="109" t="s">
        <v>235</v>
      </c>
      <c r="F123" s="109"/>
      <c r="G123" s="22">
        <f>G124</f>
        <v>79.1</v>
      </c>
      <c r="H123" s="22">
        <f>H124</f>
        <v>114.1</v>
      </c>
    </row>
    <row r="124" spans="1:8" ht="33">
      <c r="A124" s="11" t="s">
        <v>257</v>
      </c>
      <c r="B124" s="14">
        <v>400</v>
      </c>
      <c r="C124" s="105" t="s">
        <v>67</v>
      </c>
      <c r="D124" s="105" t="s">
        <v>65</v>
      </c>
      <c r="E124" s="105" t="s">
        <v>235</v>
      </c>
      <c r="F124" s="105" t="s">
        <v>158</v>
      </c>
      <c r="G124" s="13">
        <v>79.1</v>
      </c>
      <c r="H124" s="146">
        <v>114.1</v>
      </c>
    </row>
    <row r="125" spans="1:8" ht="33">
      <c r="A125" s="11" t="s">
        <v>484</v>
      </c>
      <c r="B125" s="14">
        <v>400</v>
      </c>
      <c r="C125" s="105" t="s">
        <v>67</v>
      </c>
      <c r="D125" s="105" t="s">
        <v>65</v>
      </c>
      <c r="E125" s="105" t="s">
        <v>249</v>
      </c>
      <c r="F125" s="105"/>
      <c r="G125" s="13">
        <f>G127</f>
        <v>118.9</v>
      </c>
      <c r="H125" s="13">
        <f>H127</f>
        <v>119.3</v>
      </c>
    </row>
    <row r="126" spans="1:8" ht="16.5">
      <c r="A126" s="19" t="s">
        <v>138</v>
      </c>
      <c r="B126" s="108">
        <v>400</v>
      </c>
      <c r="C126" s="109" t="s">
        <v>67</v>
      </c>
      <c r="D126" s="109" t="s">
        <v>65</v>
      </c>
      <c r="E126" s="109" t="s">
        <v>236</v>
      </c>
      <c r="F126" s="109"/>
      <c r="G126" s="22">
        <f>G127</f>
        <v>118.9</v>
      </c>
      <c r="H126" s="22">
        <f>H127</f>
        <v>119.3</v>
      </c>
    </row>
    <row r="127" spans="1:8" ht="33">
      <c r="A127" s="11" t="s">
        <v>257</v>
      </c>
      <c r="B127" s="14">
        <v>400</v>
      </c>
      <c r="C127" s="105" t="s">
        <v>67</v>
      </c>
      <c r="D127" s="105" t="s">
        <v>65</v>
      </c>
      <c r="E127" s="105" t="s">
        <v>236</v>
      </c>
      <c r="F127" s="105" t="s">
        <v>158</v>
      </c>
      <c r="G127" s="13">
        <v>118.9</v>
      </c>
      <c r="H127" s="146">
        <v>119.3</v>
      </c>
    </row>
    <row r="128" spans="1:8" ht="21" customHeight="1">
      <c r="A128" s="26" t="s">
        <v>51</v>
      </c>
      <c r="B128" s="99">
        <v>400</v>
      </c>
      <c r="C128" s="106" t="s">
        <v>68</v>
      </c>
      <c r="D128" s="106"/>
      <c r="E128" s="106"/>
      <c r="F128" s="106"/>
      <c r="G128" s="30">
        <f>G129+G149</f>
        <v>3967.1</v>
      </c>
      <c r="H128" s="30">
        <f>H129+H149</f>
        <v>4096</v>
      </c>
    </row>
    <row r="129" spans="1:8" ht="17.25" customHeight="1">
      <c r="A129" s="26" t="s">
        <v>52</v>
      </c>
      <c r="B129" s="99">
        <v>400</v>
      </c>
      <c r="C129" s="106" t="s">
        <v>68</v>
      </c>
      <c r="D129" s="106" t="s">
        <v>62</v>
      </c>
      <c r="E129" s="106"/>
      <c r="F129" s="106"/>
      <c r="G129" s="30">
        <f>G130+G137+G140+G145</f>
        <v>2998</v>
      </c>
      <c r="H129" s="30">
        <f>H130+H137+H140+H145</f>
        <v>3106.5</v>
      </c>
    </row>
    <row r="130" spans="1:8" ht="37.5" customHeight="1">
      <c r="A130" s="11" t="s">
        <v>485</v>
      </c>
      <c r="B130" s="14">
        <v>400</v>
      </c>
      <c r="C130" s="105" t="s">
        <v>68</v>
      </c>
      <c r="D130" s="105" t="s">
        <v>62</v>
      </c>
      <c r="E130" s="105" t="s">
        <v>237</v>
      </c>
      <c r="F130" s="105"/>
      <c r="G130" s="13">
        <f>G131+G133</f>
        <v>2992.7</v>
      </c>
      <c r="H130" s="13">
        <f>H131+H133</f>
        <v>3100.7</v>
      </c>
    </row>
    <row r="131" spans="1:8" ht="26.25" customHeight="1">
      <c r="A131" s="11" t="s">
        <v>122</v>
      </c>
      <c r="B131" s="14">
        <v>400</v>
      </c>
      <c r="C131" s="105" t="s">
        <v>68</v>
      </c>
      <c r="D131" s="105" t="s">
        <v>62</v>
      </c>
      <c r="E131" s="105" t="s">
        <v>238</v>
      </c>
      <c r="F131" s="105"/>
      <c r="G131" s="13">
        <f>G132</f>
        <v>2992.7</v>
      </c>
      <c r="H131" s="13">
        <f>H132</f>
        <v>3100.7</v>
      </c>
    </row>
    <row r="132" spans="1:8" ht="57" customHeight="1">
      <c r="A132" s="11" t="s">
        <v>123</v>
      </c>
      <c r="B132" s="14">
        <v>400</v>
      </c>
      <c r="C132" s="105" t="s">
        <v>68</v>
      </c>
      <c r="D132" s="105" t="s">
        <v>62</v>
      </c>
      <c r="E132" s="105" t="s">
        <v>238</v>
      </c>
      <c r="F132" s="105" t="s">
        <v>124</v>
      </c>
      <c r="G132" s="13">
        <v>2992.7</v>
      </c>
      <c r="H132" s="146">
        <v>3100.7</v>
      </c>
    </row>
    <row r="133" spans="1:8" ht="52.5" customHeight="1" hidden="1">
      <c r="A133" s="11" t="s">
        <v>351</v>
      </c>
      <c r="B133" s="14">
        <v>400</v>
      </c>
      <c r="C133" s="105" t="s">
        <v>68</v>
      </c>
      <c r="D133" s="105" t="s">
        <v>62</v>
      </c>
      <c r="E133" s="105" t="s">
        <v>238</v>
      </c>
      <c r="F133" s="105"/>
      <c r="G133" s="13">
        <f>G134+G136+G135</f>
        <v>0</v>
      </c>
      <c r="H133" s="146"/>
    </row>
    <row r="134" spans="1:8" ht="30.75" customHeight="1" hidden="1">
      <c r="A134" s="11" t="s">
        <v>350</v>
      </c>
      <c r="B134" s="14">
        <v>400</v>
      </c>
      <c r="C134" s="105" t="s">
        <v>68</v>
      </c>
      <c r="D134" s="105" t="s">
        <v>62</v>
      </c>
      <c r="E134" s="105" t="s">
        <v>238</v>
      </c>
      <c r="F134" s="105" t="s">
        <v>160</v>
      </c>
      <c r="G134" s="13"/>
      <c r="H134" s="146"/>
    </row>
    <row r="135" spans="1:8" ht="46.5" customHeight="1" hidden="1">
      <c r="A135" s="11" t="s">
        <v>347</v>
      </c>
      <c r="B135" s="14">
        <v>400</v>
      </c>
      <c r="C135" s="105" t="s">
        <v>68</v>
      </c>
      <c r="D135" s="105" t="s">
        <v>62</v>
      </c>
      <c r="E135" s="105" t="s">
        <v>238</v>
      </c>
      <c r="F135" s="105" t="s">
        <v>348</v>
      </c>
      <c r="G135" s="13"/>
      <c r="H135" s="146"/>
    </row>
    <row r="136" spans="1:8" ht="36.75" customHeight="1" hidden="1">
      <c r="A136" s="11" t="s">
        <v>257</v>
      </c>
      <c r="B136" s="14">
        <v>400</v>
      </c>
      <c r="C136" s="105" t="s">
        <v>68</v>
      </c>
      <c r="D136" s="105" t="s">
        <v>62</v>
      </c>
      <c r="E136" s="105" t="s">
        <v>238</v>
      </c>
      <c r="F136" s="105" t="s">
        <v>158</v>
      </c>
      <c r="G136" s="13"/>
      <c r="H136" s="146"/>
    </row>
    <row r="137" spans="1:8" ht="56.25" customHeight="1">
      <c r="A137" s="11" t="s">
        <v>486</v>
      </c>
      <c r="B137" s="14">
        <v>400</v>
      </c>
      <c r="C137" s="105" t="s">
        <v>68</v>
      </c>
      <c r="D137" s="105" t="s">
        <v>62</v>
      </c>
      <c r="E137" s="105" t="s">
        <v>239</v>
      </c>
      <c r="F137" s="105"/>
      <c r="G137" s="13">
        <f>G139</f>
        <v>5.3</v>
      </c>
      <c r="H137" s="13">
        <f>H139</f>
        <v>5.8</v>
      </c>
    </row>
    <row r="138" spans="1:8" ht="31.5" customHeight="1">
      <c r="A138" s="25" t="s">
        <v>139</v>
      </c>
      <c r="B138" s="108">
        <v>400</v>
      </c>
      <c r="C138" s="109" t="s">
        <v>68</v>
      </c>
      <c r="D138" s="109" t="s">
        <v>62</v>
      </c>
      <c r="E138" s="109" t="s">
        <v>240</v>
      </c>
      <c r="F138" s="109"/>
      <c r="G138" s="22">
        <f>G139</f>
        <v>5.3</v>
      </c>
      <c r="H138" s="22">
        <f>H139</f>
        <v>5.8</v>
      </c>
    </row>
    <row r="139" spans="1:8" ht="36.75" customHeight="1">
      <c r="A139" s="11" t="s">
        <v>257</v>
      </c>
      <c r="B139" s="14">
        <v>400</v>
      </c>
      <c r="C139" s="105" t="s">
        <v>68</v>
      </c>
      <c r="D139" s="105" t="s">
        <v>62</v>
      </c>
      <c r="E139" s="105" t="s">
        <v>240</v>
      </c>
      <c r="F139" s="105" t="s">
        <v>158</v>
      </c>
      <c r="G139" s="13">
        <v>5.3</v>
      </c>
      <c r="H139" s="146">
        <v>5.8</v>
      </c>
    </row>
    <row r="140" spans="1:8" ht="63" customHeight="1" hidden="1">
      <c r="A140" s="26" t="s">
        <v>103</v>
      </c>
      <c r="B140" s="99">
        <v>400</v>
      </c>
      <c r="C140" s="106" t="s">
        <v>68</v>
      </c>
      <c r="D140" s="106" t="s">
        <v>62</v>
      </c>
      <c r="E140" s="106" t="s">
        <v>205</v>
      </c>
      <c r="F140" s="106"/>
      <c r="G140" s="30">
        <f>G141</f>
        <v>0</v>
      </c>
      <c r="H140" s="146"/>
    </row>
    <row r="141" spans="1:8" ht="33" hidden="1">
      <c r="A141" s="11" t="s">
        <v>142</v>
      </c>
      <c r="B141" s="14">
        <v>400</v>
      </c>
      <c r="C141" s="105" t="s">
        <v>68</v>
      </c>
      <c r="D141" s="105" t="s">
        <v>62</v>
      </c>
      <c r="E141" s="105" t="s">
        <v>206</v>
      </c>
      <c r="F141" s="105"/>
      <c r="G141" s="13">
        <f>G142</f>
        <v>0</v>
      </c>
      <c r="H141" s="146"/>
    </row>
    <row r="142" spans="1:8" ht="47.25" customHeight="1" hidden="1">
      <c r="A142" s="48" t="s">
        <v>141</v>
      </c>
      <c r="B142" s="14">
        <v>400</v>
      </c>
      <c r="C142" s="105" t="s">
        <v>68</v>
      </c>
      <c r="D142" s="105" t="s">
        <v>62</v>
      </c>
      <c r="E142" s="105" t="s">
        <v>277</v>
      </c>
      <c r="F142" s="106"/>
      <c r="G142" s="13">
        <f>G143+G144+G148</f>
        <v>0</v>
      </c>
      <c r="H142" s="146"/>
    </row>
    <row r="143" spans="1:8" ht="19.5" customHeight="1" hidden="1">
      <c r="A143" s="48" t="s">
        <v>255</v>
      </c>
      <c r="B143" s="14">
        <v>400</v>
      </c>
      <c r="C143" s="105" t="s">
        <v>68</v>
      </c>
      <c r="D143" s="105" t="s">
        <v>62</v>
      </c>
      <c r="E143" s="105" t="s">
        <v>277</v>
      </c>
      <c r="F143" s="105" t="s">
        <v>160</v>
      </c>
      <c r="G143" s="13"/>
      <c r="H143" s="146"/>
    </row>
    <row r="144" spans="1:8" ht="27" customHeight="1" hidden="1">
      <c r="A144" s="11" t="s">
        <v>109</v>
      </c>
      <c r="B144" s="14">
        <v>400</v>
      </c>
      <c r="C144" s="105" t="s">
        <v>68</v>
      </c>
      <c r="D144" s="105" t="s">
        <v>62</v>
      </c>
      <c r="E144" s="105" t="s">
        <v>140</v>
      </c>
      <c r="F144" s="105" t="s">
        <v>110</v>
      </c>
      <c r="G144" s="13"/>
      <c r="H144" s="146"/>
    </row>
    <row r="145" spans="1:8" ht="66" customHeight="1" hidden="1">
      <c r="A145" s="59" t="s">
        <v>150</v>
      </c>
      <c r="B145" s="110">
        <v>400</v>
      </c>
      <c r="C145" s="111" t="s">
        <v>68</v>
      </c>
      <c r="D145" s="111" t="s">
        <v>62</v>
      </c>
      <c r="E145" s="111" t="s">
        <v>156</v>
      </c>
      <c r="F145" s="111"/>
      <c r="G145" s="52">
        <f>G146</f>
        <v>0</v>
      </c>
      <c r="H145" s="146"/>
    </row>
    <row r="146" spans="1:8" ht="23.25" customHeight="1" hidden="1">
      <c r="A146" s="62" t="s">
        <v>154</v>
      </c>
      <c r="B146" s="141">
        <v>400</v>
      </c>
      <c r="C146" s="112" t="s">
        <v>68</v>
      </c>
      <c r="D146" s="112" t="s">
        <v>62</v>
      </c>
      <c r="E146" s="112" t="s">
        <v>155</v>
      </c>
      <c r="F146" s="112"/>
      <c r="G146" s="53">
        <f>G147</f>
        <v>0</v>
      </c>
      <c r="H146" s="146"/>
    </row>
    <row r="147" spans="1:8" ht="33" customHeight="1" hidden="1">
      <c r="A147" s="62" t="s">
        <v>108</v>
      </c>
      <c r="B147" s="141">
        <v>400</v>
      </c>
      <c r="C147" s="112" t="s">
        <v>68</v>
      </c>
      <c r="D147" s="112" t="s">
        <v>62</v>
      </c>
      <c r="E147" s="112" t="s">
        <v>155</v>
      </c>
      <c r="F147" s="112" t="s">
        <v>158</v>
      </c>
      <c r="G147" s="53"/>
      <c r="H147" s="146"/>
    </row>
    <row r="148" spans="1:8" ht="48.75" customHeight="1" hidden="1">
      <c r="A148" s="100" t="s">
        <v>347</v>
      </c>
      <c r="B148" s="14">
        <v>400</v>
      </c>
      <c r="C148" s="105" t="s">
        <v>68</v>
      </c>
      <c r="D148" s="105" t="s">
        <v>62</v>
      </c>
      <c r="E148" s="105" t="s">
        <v>277</v>
      </c>
      <c r="F148" s="112" t="s">
        <v>348</v>
      </c>
      <c r="G148" s="53"/>
      <c r="H148" s="146"/>
    </row>
    <row r="149" spans="1:8" ht="22.5" customHeight="1">
      <c r="A149" s="26" t="s">
        <v>53</v>
      </c>
      <c r="B149" s="99">
        <v>400</v>
      </c>
      <c r="C149" s="106" t="s">
        <v>68</v>
      </c>
      <c r="D149" s="106" t="s">
        <v>64</v>
      </c>
      <c r="E149" s="106"/>
      <c r="F149" s="106"/>
      <c r="G149" s="30">
        <f aca="true" t="shared" si="6" ref="G149:H151">G150</f>
        <v>969.1</v>
      </c>
      <c r="H149" s="30">
        <f t="shared" si="6"/>
        <v>989.5</v>
      </c>
    </row>
    <row r="150" spans="1:8" ht="40.5" customHeight="1">
      <c r="A150" s="11" t="s">
        <v>485</v>
      </c>
      <c r="B150" s="14">
        <v>400</v>
      </c>
      <c r="C150" s="105" t="s">
        <v>68</v>
      </c>
      <c r="D150" s="105" t="s">
        <v>64</v>
      </c>
      <c r="E150" s="105" t="s">
        <v>237</v>
      </c>
      <c r="F150" s="105"/>
      <c r="G150" s="13">
        <f t="shared" si="6"/>
        <v>969.1</v>
      </c>
      <c r="H150" s="13">
        <f t="shared" si="6"/>
        <v>989.5</v>
      </c>
    </row>
    <row r="151" spans="1:8" ht="49.5">
      <c r="A151" s="48" t="s">
        <v>143</v>
      </c>
      <c r="B151" s="14">
        <v>400</v>
      </c>
      <c r="C151" s="105" t="s">
        <v>68</v>
      </c>
      <c r="D151" s="105" t="s">
        <v>64</v>
      </c>
      <c r="E151" s="105" t="s">
        <v>237</v>
      </c>
      <c r="F151" s="105"/>
      <c r="G151" s="13">
        <f t="shared" si="6"/>
        <v>969.1</v>
      </c>
      <c r="H151" s="13">
        <f t="shared" si="6"/>
        <v>989.5</v>
      </c>
    </row>
    <row r="152" spans="1:8" ht="107.25" customHeight="1">
      <c r="A152" s="11" t="s">
        <v>125</v>
      </c>
      <c r="B152" s="14">
        <v>400</v>
      </c>
      <c r="C152" s="105" t="s">
        <v>68</v>
      </c>
      <c r="D152" s="105" t="s">
        <v>64</v>
      </c>
      <c r="E152" s="105" t="s">
        <v>373</v>
      </c>
      <c r="F152" s="105"/>
      <c r="G152" s="13">
        <f>G153+G155+G156+G154</f>
        <v>969.1</v>
      </c>
      <c r="H152" s="13">
        <f>H153+H155+H156+H154</f>
        <v>989.5</v>
      </c>
    </row>
    <row r="153" spans="1:8" ht="24" customHeight="1">
      <c r="A153" s="11" t="s">
        <v>255</v>
      </c>
      <c r="B153" s="14">
        <v>400</v>
      </c>
      <c r="C153" s="105" t="s">
        <v>68</v>
      </c>
      <c r="D153" s="105" t="s">
        <v>64</v>
      </c>
      <c r="E153" s="105" t="s">
        <v>373</v>
      </c>
      <c r="F153" s="105" t="s">
        <v>160</v>
      </c>
      <c r="G153" s="13">
        <v>553.4</v>
      </c>
      <c r="H153" s="146">
        <v>553.4</v>
      </c>
    </row>
    <row r="154" spans="1:8" ht="61.5" customHeight="1">
      <c r="A154" s="11" t="s">
        <v>347</v>
      </c>
      <c r="B154" s="14">
        <v>400</v>
      </c>
      <c r="C154" s="105" t="s">
        <v>68</v>
      </c>
      <c r="D154" s="105" t="s">
        <v>64</v>
      </c>
      <c r="E154" s="105" t="s">
        <v>373</v>
      </c>
      <c r="F154" s="105" t="s">
        <v>348</v>
      </c>
      <c r="G154" s="13">
        <v>167.1</v>
      </c>
      <c r="H154" s="146">
        <v>167.1</v>
      </c>
    </row>
    <row r="155" spans="1:8" ht="33">
      <c r="A155" s="11" t="s">
        <v>257</v>
      </c>
      <c r="B155" s="14">
        <v>400</v>
      </c>
      <c r="C155" s="105" t="s">
        <v>68</v>
      </c>
      <c r="D155" s="105" t="s">
        <v>64</v>
      </c>
      <c r="E155" s="105" t="s">
        <v>373</v>
      </c>
      <c r="F155" s="105" t="s">
        <v>158</v>
      </c>
      <c r="G155" s="13">
        <v>238.6</v>
      </c>
      <c r="H155" s="146">
        <v>251</v>
      </c>
    </row>
    <row r="156" spans="1:8" ht="16.5">
      <c r="A156" s="11" t="s">
        <v>259</v>
      </c>
      <c r="B156" s="14">
        <v>400</v>
      </c>
      <c r="C156" s="105" t="s">
        <v>68</v>
      </c>
      <c r="D156" s="105" t="s">
        <v>64</v>
      </c>
      <c r="E156" s="105" t="s">
        <v>373</v>
      </c>
      <c r="F156" s="105" t="s">
        <v>159</v>
      </c>
      <c r="G156" s="13">
        <v>10</v>
      </c>
      <c r="H156" s="146">
        <v>18</v>
      </c>
    </row>
    <row r="157" spans="1:8" ht="26.25" customHeight="1">
      <c r="A157" s="26" t="s">
        <v>54</v>
      </c>
      <c r="B157" s="99">
        <v>400</v>
      </c>
      <c r="C157" s="106">
        <v>10</v>
      </c>
      <c r="D157" s="105"/>
      <c r="E157" s="105"/>
      <c r="F157" s="105"/>
      <c r="G157" s="30">
        <f>G158+G162+G166</f>
        <v>363.6</v>
      </c>
      <c r="H157" s="30">
        <f>H158+H162+H166</f>
        <v>363.6</v>
      </c>
    </row>
    <row r="158" spans="1:8" ht="16.5">
      <c r="A158" s="26" t="s">
        <v>55</v>
      </c>
      <c r="B158" s="14">
        <v>400</v>
      </c>
      <c r="C158" s="105">
        <v>10</v>
      </c>
      <c r="D158" s="105" t="s">
        <v>62</v>
      </c>
      <c r="E158" s="105"/>
      <c r="F158" s="105"/>
      <c r="G158" s="13">
        <f aca="true" t="shared" si="7" ref="G158:H160">G159</f>
        <v>363.6</v>
      </c>
      <c r="H158" s="13">
        <f t="shared" si="7"/>
        <v>363.6</v>
      </c>
    </row>
    <row r="159" spans="1:8" ht="33">
      <c r="A159" s="11" t="s">
        <v>489</v>
      </c>
      <c r="B159" s="14">
        <v>400</v>
      </c>
      <c r="C159" s="105">
        <v>10</v>
      </c>
      <c r="D159" s="105" t="s">
        <v>62</v>
      </c>
      <c r="E159" s="105" t="s">
        <v>242</v>
      </c>
      <c r="F159" s="105"/>
      <c r="G159" s="13">
        <f t="shared" si="7"/>
        <v>363.6</v>
      </c>
      <c r="H159" s="13">
        <f t="shared" si="7"/>
        <v>363.6</v>
      </c>
    </row>
    <row r="160" spans="1:8" ht="24" customHeight="1">
      <c r="A160" s="11" t="s">
        <v>56</v>
      </c>
      <c r="B160" s="14">
        <v>400</v>
      </c>
      <c r="C160" s="105">
        <v>10</v>
      </c>
      <c r="D160" s="105" t="s">
        <v>62</v>
      </c>
      <c r="E160" s="105" t="s">
        <v>243</v>
      </c>
      <c r="F160" s="105"/>
      <c r="G160" s="13">
        <f t="shared" si="7"/>
        <v>363.6</v>
      </c>
      <c r="H160" s="13">
        <f t="shared" si="7"/>
        <v>363.6</v>
      </c>
    </row>
    <row r="161" spans="1:8" ht="16.5">
      <c r="A161" s="11" t="s">
        <v>258</v>
      </c>
      <c r="B161" s="14">
        <v>400</v>
      </c>
      <c r="C161" s="105">
        <v>10</v>
      </c>
      <c r="D161" s="105" t="s">
        <v>62</v>
      </c>
      <c r="E161" s="105" t="s">
        <v>243</v>
      </c>
      <c r="F161" s="105" t="s">
        <v>161</v>
      </c>
      <c r="G161" s="13">
        <v>363.6</v>
      </c>
      <c r="H161" s="146">
        <v>363.6</v>
      </c>
    </row>
    <row r="162" spans="1:8" ht="16.5" hidden="1">
      <c r="A162" s="26" t="s">
        <v>126</v>
      </c>
      <c r="B162" s="99">
        <v>400</v>
      </c>
      <c r="C162" s="106" t="s">
        <v>73</v>
      </c>
      <c r="D162" s="106" t="s">
        <v>74</v>
      </c>
      <c r="E162" s="106"/>
      <c r="F162" s="106"/>
      <c r="G162" s="30">
        <f>G163</f>
        <v>0</v>
      </c>
      <c r="H162" s="146"/>
    </row>
    <row r="163" spans="1:8" ht="33" hidden="1">
      <c r="A163" s="11" t="s">
        <v>91</v>
      </c>
      <c r="B163" s="14">
        <v>400</v>
      </c>
      <c r="C163" s="105" t="s">
        <v>73</v>
      </c>
      <c r="D163" s="105" t="s">
        <v>74</v>
      </c>
      <c r="E163" s="105" t="s">
        <v>244</v>
      </c>
      <c r="F163" s="105"/>
      <c r="G163" s="13">
        <f>G164</f>
        <v>0</v>
      </c>
      <c r="H163" s="146"/>
    </row>
    <row r="164" spans="1:8" ht="57" customHeight="1" hidden="1">
      <c r="A164" s="11" t="s">
        <v>127</v>
      </c>
      <c r="B164" s="14">
        <v>400</v>
      </c>
      <c r="C164" s="105" t="s">
        <v>73</v>
      </c>
      <c r="D164" s="105" t="s">
        <v>74</v>
      </c>
      <c r="E164" s="105" t="s">
        <v>245</v>
      </c>
      <c r="F164" s="105"/>
      <c r="G164" s="13">
        <f>G165</f>
        <v>0</v>
      </c>
      <c r="H164" s="146"/>
    </row>
    <row r="165" spans="1:8" ht="41.25" customHeight="1" hidden="1">
      <c r="A165" s="11" t="s">
        <v>257</v>
      </c>
      <c r="B165" s="14">
        <v>400</v>
      </c>
      <c r="C165" s="105" t="s">
        <v>73</v>
      </c>
      <c r="D165" s="105" t="s">
        <v>74</v>
      </c>
      <c r="E165" s="105" t="s">
        <v>245</v>
      </c>
      <c r="F165" s="105" t="s">
        <v>158</v>
      </c>
      <c r="G165" s="13"/>
      <c r="H165" s="146"/>
    </row>
    <row r="166" spans="1:8" ht="19.5" customHeight="1" hidden="1">
      <c r="A166" s="26" t="s">
        <v>416</v>
      </c>
      <c r="B166" s="14">
        <v>400</v>
      </c>
      <c r="C166" s="105" t="s">
        <v>73</v>
      </c>
      <c r="D166" s="105" t="s">
        <v>65</v>
      </c>
      <c r="E166" s="105"/>
      <c r="F166" s="105"/>
      <c r="G166" s="13">
        <f>G167</f>
        <v>0</v>
      </c>
      <c r="H166" s="146"/>
    </row>
    <row r="167" spans="1:8" ht="36" customHeight="1" hidden="1">
      <c r="A167" s="11" t="s">
        <v>370</v>
      </c>
      <c r="B167" s="14">
        <v>400</v>
      </c>
      <c r="C167" s="105" t="s">
        <v>73</v>
      </c>
      <c r="D167" s="105" t="s">
        <v>65</v>
      </c>
      <c r="E167" s="105" t="s">
        <v>242</v>
      </c>
      <c r="F167" s="105"/>
      <c r="G167" s="13">
        <f>G169</f>
        <v>0</v>
      </c>
      <c r="H167" s="146"/>
    </row>
    <row r="168" spans="1:8" ht="36" customHeight="1" hidden="1">
      <c r="A168" s="11" t="s">
        <v>421</v>
      </c>
      <c r="B168" s="14">
        <v>400</v>
      </c>
      <c r="C168" s="105" t="s">
        <v>73</v>
      </c>
      <c r="D168" s="105" t="s">
        <v>65</v>
      </c>
      <c r="E168" s="105" t="s">
        <v>242</v>
      </c>
      <c r="F168" s="105"/>
      <c r="G168" s="13">
        <f>G169</f>
        <v>0</v>
      </c>
      <c r="H168" s="146"/>
    </row>
    <row r="169" spans="1:8" ht="74.25" customHeight="1" hidden="1">
      <c r="A169" s="11" t="s">
        <v>420</v>
      </c>
      <c r="B169" s="14">
        <v>400</v>
      </c>
      <c r="C169" s="105" t="s">
        <v>73</v>
      </c>
      <c r="D169" s="105" t="s">
        <v>65</v>
      </c>
      <c r="E169" s="105" t="s">
        <v>417</v>
      </c>
      <c r="F169" s="105"/>
      <c r="G169" s="13">
        <f>G170</f>
        <v>0</v>
      </c>
      <c r="H169" s="146"/>
    </row>
    <row r="170" spans="1:8" ht="38.25" customHeight="1" hidden="1">
      <c r="A170" s="11" t="s">
        <v>418</v>
      </c>
      <c r="B170" s="14">
        <v>400</v>
      </c>
      <c r="C170" s="105" t="s">
        <v>73</v>
      </c>
      <c r="D170" s="105" t="s">
        <v>65</v>
      </c>
      <c r="E170" s="105" t="s">
        <v>417</v>
      </c>
      <c r="F170" s="105" t="s">
        <v>419</v>
      </c>
      <c r="G170" s="13"/>
      <c r="H170" s="146"/>
    </row>
    <row r="171" spans="1:8" ht="26.25" customHeight="1">
      <c r="A171" s="26" t="s">
        <v>57</v>
      </c>
      <c r="B171" s="99">
        <v>400</v>
      </c>
      <c r="C171" s="106">
        <v>11</v>
      </c>
      <c r="D171" s="106"/>
      <c r="E171" s="106"/>
      <c r="F171" s="106"/>
      <c r="G171" s="30">
        <f aca="true" t="shared" si="8" ref="G171:H174">G172</f>
        <v>48.8</v>
      </c>
      <c r="H171" s="30">
        <f t="shared" si="8"/>
        <v>48.8</v>
      </c>
    </row>
    <row r="172" spans="1:8" ht="16.5">
      <c r="A172" s="26" t="s">
        <v>58</v>
      </c>
      <c r="B172" s="99">
        <v>400</v>
      </c>
      <c r="C172" s="106">
        <v>11</v>
      </c>
      <c r="D172" s="106" t="s">
        <v>63</v>
      </c>
      <c r="E172" s="106"/>
      <c r="F172" s="106"/>
      <c r="G172" s="30">
        <f t="shared" si="8"/>
        <v>48.8</v>
      </c>
      <c r="H172" s="30">
        <f t="shared" si="8"/>
        <v>48.8</v>
      </c>
    </row>
    <row r="173" spans="1:8" ht="39.75" customHeight="1">
      <c r="A173" s="11" t="s">
        <v>487</v>
      </c>
      <c r="B173" s="14">
        <v>400</v>
      </c>
      <c r="C173" s="105">
        <v>11</v>
      </c>
      <c r="D173" s="105" t="s">
        <v>63</v>
      </c>
      <c r="E173" s="105" t="s">
        <v>246</v>
      </c>
      <c r="F173" s="105"/>
      <c r="G173" s="13">
        <f t="shared" si="8"/>
        <v>48.8</v>
      </c>
      <c r="H173" s="13">
        <f t="shared" si="8"/>
        <v>48.8</v>
      </c>
    </row>
    <row r="174" spans="1:8" ht="16.5">
      <c r="A174" s="11" t="s">
        <v>59</v>
      </c>
      <c r="B174" s="14">
        <v>400</v>
      </c>
      <c r="C174" s="105">
        <v>11</v>
      </c>
      <c r="D174" s="105" t="s">
        <v>63</v>
      </c>
      <c r="E174" s="105" t="s">
        <v>247</v>
      </c>
      <c r="F174" s="105"/>
      <c r="G174" s="13">
        <f t="shared" si="8"/>
        <v>48.8</v>
      </c>
      <c r="H174" s="13">
        <f t="shared" si="8"/>
        <v>48.8</v>
      </c>
    </row>
    <row r="175" spans="1:8" ht="36" customHeight="1">
      <c r="A175" s="11" t="s">
        <v>257</v>
      </c>
      <c r="B175" s="14">
        <v>400</v>
      </c>
      <c r="C175" s="105">
        <v>11</v>
      </c>
      <c r="D175" s="105" t="s">
        <v>63</v>
      </c>
      <c r="E175" s="105" t="s">
        <v>247</v>
      </c>
      <c r="F175" s="105" t="s">
        <v>158</v>
      </c>
      <c r="G175" s="13">
        <v>48.8</v>
      </c>
      <c r="H175" s="146">
        <v>48.8</v>
      </c>
    </row>
    <row r="176" spans="1:8" ht="16.5" hidden="1">
      <c r="A176" s="26" t="s">
        <v>181</v>
      </c>
      <c r="B176" s="28">
        <v>400</v>
      </c>
      <c r="C176" s="27" t="s">
        <v>72</v>
      </c>
      <c r="D176" s="12"/>
      <c r="E176" s="12"/>
      <c r="F176" s="12"/>
      <c r="G176" s="30">
        <f>G177</f>
        <v>0</v>
      </c>
      <c r="H176" s="146"/>
    </row>
    <row r="177" spans="1:8" ht="33" hidden="1">
      <c r="A177" s="26" t="s">
        <v>180</v>
      </c>
      <c r="B177" s="28">
        <v>400</v>
      </c>
      <c r="C177" s="27" t="s">
        <v>72</v>
      </c>
      <c r="D177" s="27" t="s">
        <v>62</v>
      </c>
      <c r="E177" s="12"/>
      <c r="F177" s="12"/>
      <c r="G177" s="13">
        <f>G178</f>
        <v>0</v>
      </c>
      <c r="H177" s="146"/>
    </row>
    <row r="178" spans="1:8" ht="49.5" hidden="1">
      <c r="A178" s="11" t="s">
        <v>103</v>
      </c>
      <c r="B178" s="7">
        <v>400</v>
      </c>
      <c r="C178" s="12" t="s">
        <v>72</v>
      </c>
      <c r="D178" s="12" t="s">
        <v>62</v>
      </c>
      <c r="E178" s="12" t="s">
        <v>352</v>
      </c>
      <c r="F178" s="12"/>
      <c r="G178" s="13">
        <f>G179</f>
        <v>0</v>
      </c>
      <c r="H178" s="146"/>
    </row>
    <row r="179" spans="1:8" ht="49.5" hidden="1">
      <c r="A179" s="11" t="s">
        <v>104</v>
      </c>
      <c r="B179" s="7">
        <v>400</v>
      </c>
      <c r="C179" s="12" t="s">
        <v>72</v>
      </c>
      <c r="D179" s="12" t="s">
        <v>62</v>
      </c>
      <c r="E179" s="12" t="s">
        <v>353</v>
      </c>
      <c r="F179" s="12"/>
      <c r="G179" s="13">
        <f>G180</f>
        <v>0</v>
      </c>
      <c r="H179" s="146"/>
    </row>
    <row r="180" spans="1:8" ht="16.5" hidden="1">
      <c r="A180" s="11" t="s">
        <v>182</v>
      </c>
      <c r="B180" s="7">
        <v>400</v>
      </c>
      <c r="C180" s="12" t="s">
        <v>72</v>
      </c>
      <c r="D180" s="12" t="s">
        <v>62</v>
      </c>
      <c r="E180" s="12" t="s">
        <v>354</v>
      </c>
      <c r="F180" s="12"/>
      <c r="G180" s="13">
        <f>G181</f>
        <v>0</v>
      </c>
      <c r="H180" s="146"/>
    </row>
    <row r="181" spans="1:8" ht="16.5" hidden="1">
      <c r="A181" s="11" t="s">
        <v>184</v>
      </c>
      <c r="B181" s="7">
        <v>400</v>
      </c>
      <c r="C181" s="12" t="s">
        <v>72</v>
      </c>
      <c r="D181" s="12" t="s">
        <v>62</v>
      </c>
      <c r="E181" s="12" t="s">
        <v>354</v>
      </c>
      <c r="F181" s="12" t="s">
        <v>183</v>
      </c>
      <c r="G181" s="13"/>
      <c r="H181" s="146"/>
    </row>
    <row r="182" spans="1:8" ht="49.5" hidden="1">
      <c r="A182" s="60" t="s">
        <v>187</v>
      </c>
      <c r="B182" s="60">
        <v>400</v>
      </c>
      <c r="C182" s="61" t="s">
        <v>149</v>
      </c>
      <c r="D182" s="61"/>
      <c r="E182" s="61"/>
      <c r="F182" s="61"/>
      <c r="G182" s="52">
        <f>G183</f>
        <v>0</v>
      </c>
      <c r="H182" s="146"/>
    </row>
    <row r="183" spans="1:8" ht="16.5" hidden="1">
      <c r="A183" s="62" t="s">
        <v>188</v>
      </c>
      <c r="B183" s="62">
        <v>400</v>
      </c>
      <c r="C183" s="63" t="s">
        <v>149</v>
      </c>
      <c r="D183" s="63" t="s">
        <v>65</v>
      </c>
      <c r="E183" s="63"/>
      <c r="F183" s="63"/>
      <c r="G183" s="53">
        <f>G184</f>
        <v>0</v>
      </c>
      <c r="H183" s="146"/>
    </row>
    <row r="184" spans="1:8" ht="49.5" hidden="1">
      <c r="A184" s="62" t="s">
        <v>132</v>
      </c>
      <c r="B184" s="62">
        <v>400</v>
      </c>
      <c r="C184" s="63" t="s">
        <v>149</v>
      </c>
      <c r="D184" s="63" t="s">
        <v>65</v>
      </c>
      <c r="E184" s="63" t="s">
        <v>120</v>
      </c>
      <c r="F184" s="63"/>
      <c r="G184" s="53">
        <f>G185</f>
        <v>0</v>
      </c>
      <c r="H184" s="146"/>
    </row>
    <row r="185" spans="1:8" ht="33" hidden="1">
      <c r="A185" s="62" t="s">
        <v>133</v>
      </c>
      <c r="B185" s="62">
        <v>400</v>
      </c>
      <c r="C185" s="63" t="s">
        <v>149</v>
      </c>
      <c r="D185" s="63" t="s">
        <v>65</v>
      </c>
      <c r="E185" s="63" t="s">
        <v>131</v>
      </c>
      <c r="F185" s="63"/>
      <c r="G185" s="53">
        <f>G186</f>
        <v>0</v>
      </c>
      <c r="H185" s="146"/>
    </row>
    <row r="186" spans="1:8" ht="16.5" hidden="1">
      <c r="A186" s="62" t="s">
        <v>23</v>
      </c>
      <c r="B186" s="62">
        <v>400</v>
      </c>
      <c r="C186" s="63" t="s">
        <v>149</v>
      </c>
      <c r="D186" s="63" t="s">
        <v>65</v>
      </c>
      <c r="E186" s="63" t="s">
        <v>131</v>
      </c>
      <c r="F186" s="63" t="s">
        <v>189</v>
      </c>
      <c r="G186" s="53"/>
      <c r="H186" s="146"/>
    </row>
    <row r="187" spans="1:8" ht="16.5" hidden="1">
      <c r="A187" s="11"/>
      <c r="B187" s="7"/>
      <c r="C187" s="12"/>
      <c r="D187" s="12"/>
      <c r="E187" s="12"/>
      <c r="F187" s="12"/>
      <c r="G187" s="13"/>
      <c r="H187" s="146"/>
    </row>
    <row r="188" spans="1:8" ht="16.5" hidden="1">
      <c r="A188" s="11"/>
      <c r="B188" s="7"/>
      <c r="C188" s="12"/>
      <c r="D188" s="12"/>
      <c r="E188" s="12"/>
      <c r="F188" s="12"/>
      <c r="G188" s="13"/>
      <c r="H188" s="146"/>
    </row>
    <row r="189" spans="1:8" ht="27" customHeight="1">
      <c r="A189" s="176" t="s">
        <v>60</v>
      </c>
      <c r="B189" s="176"/>
      <c r="C189" s="176"/>
      <c r="D189" s="176"/>
      <c r="E189" s="176"/>
      <c r="F189" s="176"/>
      <c r="G189" s="30">
        <f>G7+G41+G49+G62+G87+G128+G157+G171+G176+G182</f>
        <v>12129.4</v>
      </c>
      <c r="H189" s="30">
        <f>H7+H41+H49+H62+H87+H128+H157+H171+H176+H182</f>
        <v>12145.300000000001</v>
      </c>
    </row>
    <row r="190" spans="1:7" ht="16.5" hidden="1">
      <c r="A190" s="17"/>
      <c r="B190" s="17"/>
      <c r="C190" s="18"/>
      <c r="D190" s="18"/>
      <c r="E190" s="18"/>
      <c r="F190" s="18"/>
      <c r="G190" s="18"/>
    </row>
    <row r="191" spans="1:2" ht="16.5">
      <c r="A191" s="2"/>
      <c r="B191" s="2"/>
    </row>
    <row r="192" spans="1:2" ht="16.5">
      <c r="A192" s="2"/>
      <c r="B192" s="2"/>
    </row>
    <row r="193" spans="1:2" ht="16.5">
      <c r="A193" s="2"/>
      <c r="B193" s="2"/>
    </row>
  </sheetData>
  <sheetProtection/>
  <mergeCells count="5">
    <mergeCell ref="A3:G3"/>
    <mergeCell ref="F4:G4"/>
    <mergeCell ref="A189:F189"/>
    <mergeCell ref="G5:H5"/>
    <mergeCell ref="A1:H1"/>
  </mergeCells>
  <printOptions/>
  <pageMargins left="0.9055118110236221" right="0.5118110236220472" top="0.3937007874015748" bottom="0.5905511811023623" header="0.31496062992125984" footer="0.31496062992125984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6"/>
  <sheetViews>
    <sheetView zoomScaleSheetLayoutView="100" zoomScalePageLayoutView="0" workbookViewId="0" topLeftCell="A1">
      <selection activeCell="K4" sqref="K4"/>
    </sheetView>
  </sheetViews>
  <sheetFormatPr defaultColWidth="9.140625" defaultRowHeight="15"/>
  <cols>
    <col min="1" max="1" width="70.00390625" style="0" customWidth="1"/>
    <col min="2" max="2" width="8.7109375" style="0" hidden="1" customWidth="1"/>
    <col min="3" max="3" width="7.8515625" style="0" customWidth="1"/>
    <col min="4" max="4" width="8.28125" style="0" customWidth="1"/>
    <col min="5" max="5" width="15.00390625" style="0" hidden="1" customWidth="1"/>
    <col min="6" max="6" width="6.00390625" style="0" hidden="1" customWidth="1"/>
    <col min="7" max="7" width="16.421875" style="0" customWidth="1"/>
  </cols>
  <sheetData>
    <row r="1" spans="1:7" ht="102" customHeight="1">
      <c r="A1" s="171" t="s">
        <v>503</v>
      </c>
      <c r="B1" s="171"/>
      <c r="C1" s="171"/>
      <c r="D1" s="171"/>
      <c r="E1" s="171"/>
      <c r="F1" s="171"/>
      <c r="G1" s="171"/>
    </row>
    <row r="2" spans="1:2" ht="16.5">
      <c r="A2" s="3" t="s">
        <v>32</v>
      </c>
      <c r="B2" s="3"/>
    </row>
    <row r="3" spans="1:7" ht="56.25" customHeight="1">
      <c r="A3" s="168" t="s">
        <v>443</v>
      </c>
      <c r="B3" s="174"/>
      <c r="C3" s="174"/>
      <c r="D3" s="174"/>
      <c r="E3" s="174"/>
      <c r="F3" s="174"/>
      <c r="G3" s="174"/>
    </row>
    <row r="4" spans="6:7" ht="15.75" customHeight="1">
      <c r="F4" s="175" t="s">
        <v>61</v>
      </c>
      <c r="G4" s="175"/>
    </row>
    <row r="5" spans="1:7" ht="16.5">
      <c r="A5" s="14" t="s">
        <v>33</v>
      </c>
      <c r="B5" s="14" t="s">
        <v>69</v>
      </c>
      <c r="C5" s="14" t="s">
        <v>34</v>
      </c>
      <c r="D5" s="14" t="s">
        <v>35</v>
      </c>
      <c r="E5" s="14" t="s">
        <v>36</v>
      </c>
      <c r="F5" s="14" t="s">
        <v>254</v>
      </c>
      <c r="G5" s="14" t="s">
        <v>3</v>
      </c>
    </row>
    <row r="6" spans="1:7" ht="21.75" customHeight="1">
      <c r="A6" s="15" t="s">
        <v>37</v>
      </c>
      <c r="B6" s="15">
        <v>400</v>
      </c>
      <c r="C6" s="114" t="s">
        <v>62</v>
      </c>
      <c r="D6" s="104"/>
      <c r="E6" s="104"/>
      <c r="F6" s="104"/>
      <c r="G6" s="6">
        <f>G7+G8+G10+G9+G11</f>
        <v>2692.2</v>
      </c>
    </row>
    <row r="7" spans="1:7" ht="42" customHeight="1">
      <c r="A7" s="7" t="s">
        <v>38</v>
      </c>
      <c r="B7" s="7">
        <v>400</v>
      </c>
      <c r="C7" s="104" t="s">
        <v>62</v>
      </c>
      <c r="D7" s="104" t="s">
        <v>63</v>
      </c>
      <c r="E7" s="104"/>
      <c r="F7" s="104"/>
      <c r="G7" s="8">
        <v>601.1</v>
      </c>
    </row>
    <row r="8" spans="1:9" ht="60.75" customHeight="1">
      <c r="A8" s="7" t="s">
        <v>106</v>
      </c>
      <c r="B8" s="7">
        <v>400</v>
      </c>
      <c r="C8" s="104" t="s">
        <v>62</v>
      </c>
      <c r="D8" s="104" t="s">
        <v>64</v>
      </c>
      <c r="E8" s="104"/>
      <c r="F8" s="104"/>
      <c r="G8" s="8">
        <v>1657.5</v>
      </c>
      <c r="I8" s="16"/>
    </row>
    <row r="9" spans="1:7" ht="18.75" hidden="1">
      <c r="A9" s="101" t="s">
        <v>151</v>
      </c>
      <c r="B9" s="7">
        <v>400</v>
      </c>
      <c r="C9" s="105" t="s">
        <v>62</v>
      </c>
      <c r="D9" s="105" t="s">
        <v>152</v>
      </c>
      <c r="E9" s="104"/>
      <c r="F9" s="105"/>
      <c r="G9" s="13"/>
    </row>
    <row r="10" spans="1:7" ht="16.5">
      <c r="A10" s="7" t="s">
        <v>39</v>
      </c>
      <c r="B10" s="7">
        <v>400</v>
      </c>
      <c r="C10" s="104" t="s">
        <v>62</v>
      </c>
      <c r="D10" s="104">
        <v>11</v>
      </c>
      <c r="E10" s="104"/>
      <c r="F10" s="104"/>
      <c r="G10" s="8">
        <v>15</v>
      </c>
    </row>
    <row r="11" spans="1:7" ht="16.5">
      <c r="A11" s="65" t="s">
        <v>377</v>
      </c>
      <c r="B11" s="71" t="s">
        <v>378</v>
      </c>
      <c r="C11" s="115" t="s">
        <v>62</v>
      </c>
      <c r="D11" s="115" t="s">
        <v>72</v>
      </c>
      <c r="E11" s="105"/>
      <c r="F11" s="105"/>
      <c r="G11" s="13">
        <v>418.6</v>
      </c>
    </row>
    <row r="12" spans="1:7" ht="56.25" customHeight="1" hidden="1">
      <c r="A12" s="11" t="s">
        <v>380</v>
      </c>
      <c r="B12" s="7">
        <v>400</v>
      </c>
      <c r="C12" s="104" t="s">
        <v>62</v>
      </c>
      <c r="D12" s="104" t="s">
        <v>72</v>
      </c>
      <c r="E12" s="104" t="s">
        <v>374</v>
      </c>
      <c r="F12" s="105"/>
      <c r="G12" s="13"/>
    </row>
    <row r="13" spans="1:7" ht="102.75" customHeight="1" hidden="1">
      <c r="A13" s="11" t="s">
        <v>125</v>
      </c>
      <c r="B13" s="7">
        <v>400</v>
      </c>
      <c r="C13" s="104" t="s">
        <v>62</v>
      </c>
      <c r="D13" s="104" t="s">
        <v>72</v>
      </c>
      <c r="E13" s="104" t="s">
        <v>374</v>
      </c>
      <c r="F13" s="105"/>
      <c r="G13" s="13"/>
    </row>
    <row r="14" spans="1:7" ht="16.5" hidden="1">
      <c r="A14" s="65" t="s">
        <v>379</v>
      </c>
      <c r="B14" s="7">
        <v>400</v>
      </c>
      <c r="C14" s="105" t="s">
        <v>62</v>
      </c>
      <c r="D14" s="105" t="s">
        <v>72</v>
      </c>
      <c r="E14" s="105" t="s">
        <v>376</v>
      </c>
      <c r="F14" s="115" t="s">
        <v>160</v>
      </c>
      <c r="G14" s="13"/>
    </row>
    <row r="15" spans="1:7" ht="35.25" customHeight="1" hidden="1">
      <c r="A15" s="65" t="s">
        <v>347</v>
      </c>
      <c r="B15" s="7">
        <v>400</v>
      </c>
      <c r="C15" s="105" t="s">
        <v>62</v>
      </c>
      <c r="D15" s="105" t="s">
        <v>72</v>
      </c>
      <c r="E15" s="105" t="s">
        <v>376</v>
      </c>
      <c r="F15" s="115" t="s">
        <v>348</v>
      </c>
      <c r="G15" s="13"/>
    </row>
    <row r="16" spans="1:7" ht="43.5" customHeight="1" hidden="1">
      <c r="A16" s="11" t="s">
        <v>257</v>
      </c>
      <c r="B16" s="7">
        <v>400</v>
      </c>
      <c r="C16" s="105" t="s">
        <v>62</v>
      </c>
      <c r="D16" s="105" t="s">
        <v>72</v>
      </c>
      <c r="E16" s="105" t="s">
        <v>376</v>
      </c>
      <c r="F16" s="105" t="s">
        <v>158</v>
      </c>
      <c r="G16" s="13"/>
    </row>
    <row r="17" spans="1:7" ht="16.5">
      <c r="A17" s="15" t="s">
        <v>40</v>
      </c>
      <c r="B17" s="15">
        <v>400</v>
      </c>
      <c r="C17" s="114" t="s">
        <v>63</v>
      </c>
      <c r="D17" s="114"/>
      <c r="E17" s="114"/>
      <c r="F17" s="114"/>
      <c r="G17" s="6">
        <f>G18</f>
        <v>124.4</v>
      </c>
    </row>
    <row r="18" spans="1:7" ht="16.5">
      <c r="A18" s="15" t="s">
        <v>41</v>
      </c>
      <c r="B18" s="15">
        <v>400</v>
      </c>
      <c r="C18" s="114" t="s">
        <v>63</v>
      </c>
      <c r="D18" s="114" t="s">
        <v>65</v>
      </c>
      <c r="E18" s="114"/>
      <c r="F18" s="114"/>
      <c r="G18" s="6">
        <f>G21</f>
        <v>124.4</v>
      </c>
    </row>
    <row r="19" spans="1:7" ht="49.5" hidden="1">
      <c r="A19" s="7" t="s">
        <v>103</v>
      </c>
      <c r="B19" s="7">
        <v>400</v>
      </c>
      <c r="C19" s="104" t="s">
        <v>63</v>
      </c>
      <c r="D19" s="104" t="s">
        <v>65</v>
      </c>
      <c r="E19" s="104" t="s">
        <v>205</v>
      </c>
      <c r="F19" s="104"/>
      <c r="G19" s="8"/>
    </row>
    <row r="20" spans="1:7" ht="49.5" hidden="1">
      <c r="A20" s="7" t="s">
        <v>104</v>
      </c>
      <c r="B20" s="7">
        <v>400</v>
      </c>
      <c r="C20" s="104" t="s">
        <v>63</v>
      </c>
      <c r="D20" s="104" t="s">
        <v>65</v>
      </c>
      <c r="E20" s="104" t="s">
        <v>206</v>
      </c>
      <c r="F20" s="104"/>
      <c r="G20" s="8"/>
    </row>
    <row r="21" spans="1:7" ht="37.5" customHeight="1">
      <c r="A21" s="7" t="s">
        <v>42</v>
      </c>
      <c r="B21" s="7">
        <v>400</v>
      </c>
      <c r="C21" s="104" t="s">
        <v>63</v>
      </c>
      <c r="D21" s="104" t="s">
        <v>65</v>
      </c>
      <c r="E21" s="104" t="s">
        <v>210</v>
      </c>
      <c r="F21" s="104"/>
      <c r="G21" s="8">
        <v>124.4</v>
      </c>
    </row>
    <row r="22" spans="1:7" ht="16.5" hidden="1">
      <c r="A22" s="11" t="s">
        <v>256</v>
      </c>
      <c r="B22" s="7">
        <v>400</v>
      </c>
      <c r="C22" s="105" t="s">
        <v>63</v>
      </c>
      <c r="D22" s="105" t="s">
        <v>65</v>
      </c>
      <c r="E22" s="105" t="s">
        <v>210</v>
      </c>
      <c r="F22" s="105" t="s">
        <v>157</v>
      </c>
      <c r="G22" s="13"/>
    </row>
    <row r="23" spans="1:7" ht="33" hidden="1">
      <c r="A23" s="11" t="s">
        <v>108</v>
      </c>
      <c r="B23" s="7">
        <v>400</v>
      </c>
      <c r="C23" s="105" t="s">
        <v>63</v>
      </c>
      <c r="D23" s="105" t="s">
        <v>65</v>
      </c>
      <c r="E23" s="105" t="s">
        <v>114</v>
      </c>
      <c r="F23" s="105" t="s">
        <v>158</v>
      </c>
      <c r="G23" s="13"/>
    </row>
    <row r="24" spans="1:7" ht="49.5" hidden="1">
      <c r="A24" s="11" t="s">
        <v>346</v>
      </c>
      <c r="B24" s="7">
        <v>400</v>
      </c>
      <c r="C24" s="105" t="s">
        <v>63</v>
      </c>
      <c r="D24" s="105" t="s">
        <v>65</v>
      </c>
      <c r="E24" s="105" t="s">
        <v>210</v>
      </c>
      <c r="F24" s="105" t="s">
        <v>344</v>
      </c>
      <c r="G24" s="13"/>
    </row>
    <row r="25" spans="1:7" ht="42.75" customHeight="1">
      <c r="A25" s="15" t="s">
        <v>43</v>
      </c>
      <c r="B25" s="15">
        <v>400</v>
      </c>
      <c r="C25" s="114" t="s">
        <v>65</v>
      </c>
      <c r="D25" s="114"/>
      <c r="E25" s="114"/>
      <c r="F25" s="114"/>
      <c r="G25" s="6">
        <f>G26+G34</f>
        <v>475.8</v>
      </c>
    </row>
    <row r="26" spans="1:7" ht="38.25" customHeight="1">
      <c r="A26" s="7" t="s">
        <v>115</v>
      </c>
      <c r="B26" s="7">
        <v>400</v>
      </c>
      <c r="C26" s="104" t="s">
        <v>65</v>
      </c>
      <c r="D26" s="104" t="s">
        <v>66</v>
      </c>
      <c r="E26" s="104"/>
      <c r="F26" s="104"/>
      <c r="G26" s="8">
        <v>475.8</v>
      </c>
    </row>
    <row r="27" spans="1:7" ht="73.5" customHeight="1" hidden="1">
      <c r="A27" s="11" t="s">
        <v>361</v>
      </c>
      <c r="B27" s="7">
        <v>400</v>
      </c>
      <c r="C27" s="105" t="s">
        <v>65</v>
      </c>
      <c r="D27" s="105" t="s">
        <v>66</v>
      </c>
      <c r="E27" s="105" t="s">
        <v>211</v>
      </c>
      <c r="F27" s="105"/>
      <c r="G27" s="13">
        <f>G28+G31</f>
        <v>40</v>
      </c>
    </row>
    <row r="28" spans="1:7" ht="37.5" customHeight="1" hidden="1">
      <c r="A28" s="11" t="s">
        <v>116</v>
      </c>
      <c r="B28" s="7">
        <v>400</v>
      </c>
      <c r="C28" s="105" t="s">
        <v>65</v>
      </c>
      <c r="D28" s="105" t="s">
        <v>66</v>
      </c>
      <c r="E28" s="105" t="s">
        <v>212</v>
      </c>
      <c r="F28" s="105"/>
      <c r="G28" s="13">
        <f>G29</f>
        <v>17</v>
      </c>
    </row>
    <row r="29" spans="1:7" ht="54.75" customHeight="1" hidden="1">
      <c r="A29" s="11" t="s">
        <v>128</v>
      </c>
      <c r="B29" s="7">
        <v>400</v>
      </c>
      <c r="C29" s="105" t="s">
        <v>65</v>
      </c>
      <c r="D29" s="105" t="s">
        <v>66</v>
      </c>
      <c r="E29" s="105" t="s">
        <v>250</v>
      </c>
      <c r="F29" s="105"/>
      <c r="G29" s="13">
        <f>G30</f>
        <v>17</v>
      </c>
    </row>
    <row r="30" spans="1:7" ht="39.75" customHeight="1" hidden="1">
      <c r="A30" s="11" t="s">
        <v>257</v>
      </c>
      <c r="B30" s="7">
        <v>400</v>
      </c>
      <c r="C30" s="105" t="s">
        <v>65</v>
      </c>
      <c r="D30" s="105" t="s">
        <v>66</v>
      </c>
      <c r="E30" s="105" t="s">
        <v>213</v>
      </c>
      <c r="F30" s="105" t="s">
        <v>158</v>
      </c>
      <c r="G30" s="13">
        <v>17</v>
      </c>
    </row>
    <row r="31" spans="1:7" ht="32.25" customHeight="1" hidden="1">
      <c r="A31" s="11" t="s">
        <v>117</v>
      </c>
      <c r="B31" s="7">
        <v>400</v>
      </c>
      <c r="C31" s="105" t="s">
        <v>65</v>
      </c>
      <c r="D31" s="105" t="s">
        <v>66</v>
      </c>
      <c r="E31" s="105" t="s">
        <v>214</v>
      </c>
      <c r="F31" s="105"/>
      <c r="G31" s="13">
        <f>G32</f>
        <v>23</v>
      </c>
    </row>
    <row r="32" spans="1:7" ht="33" hidden="1">
      <c r="A32" s="11" t="s">
        <v>118</v>
      </c>
      <c r="B32" s="7">
        <v>400</v>
      </c>
      <c r="C32" s="105" t="s">
        <v>65</v>
      </c>
      <c r="D32" s="105" t="s">
        <v>66</v>
      </c>
      <c r="E32" s="105" t="s">
        <v>215</v>
      </c>
      <c r="F32" s="105"/>
      <c r="G32" s="13">
        <f>G33</f>
        <v>23</v>
      </c>
    </row>
    <row r="33" spans="1:7" ht="50.25" customHeight="1" hidden="1">
      <c r="A33" s="11" t="s">
        <v>257</v>
      </c>
      <c r="B33" s="7">
        <v>400</v>
      </c>
      <c r="C33" s="105" t="s">
        <v>65</v>
      </c>
      <c r="D33" s="105" t="s">
        <v>66</v>
      </c>
      <c r="E33" s="105" t="s">
        <v>215</v>
      </c>
      <c r="F33" s="105" t="s">
        <v>158</v>
      </c>
      <c r="G33" s="13">
        <v>23</v>
      </c>
    </row>
    <row r="34" spans="1:7" ht="33" customHeight="1" hidden="1">
      <c r="A34" s="11" t="s">
        <v>424</v>
      </c>
      <c r="B34" s="7"/>
      <c r="C34" s="105" t="s">
        <v>65</v>
      </c>
      <c r="D34" s="105" t="s">
        <v>73</v>
      </c>
      <c r="E34" s="105"/>
      <c r="F34" s="105"/>
      <c r="G34" s="13"/>
    </row>
    <row r="35" spans="1:7" ht="26.25" customHeight="1">
      <c r="A35" s="9" t="s">
        <v>44</v>
      </c>
      <c r="B35" s="15">
        <v>400</v>
      </c>
      <c r="C35" s="116" t="s">
        <v>64</v>
      </c>
      <c r="D35" s="116"/>
      <c r="E35" s="116"/>
      <c r="F35" s="116"/>
      <c r="G35" s="10">
        <f>G41+G36</f>
        <v>759</v>
      </c>
    </row>
    <row r="36" spans="1:7" ht="21.75" customHeight="1">
      <c r="A36" s="11" t="s">
        <v>147</v>
      </c>
      <c r="B36" s="7">
        <v>400</v>
      </c>
      <c r="C36" s="105" t="s">
        <v>64</v>
      </c>
      <c r="D36" s="105" t="s">
        <v>66</v>
      </c>
      <c r="E36" s="105"/>
      <c r="F36" s="105"/>
      <c r="G36" s="13">
        <v>749</v>
      </c>
    </row>
    <row r="37" spans="1:7" ht="55.5" customHeight="1" hidden="1">
      <c r="A37" s="11" t="s">
        <v>363</v>
      </c>
      <c r="B37" s="7">
        <v>400</v>
      </c>
      <c r="C37" s="105" t="s">
        <v>64</v>
      </c>
      <c r="D37" s="105" t="s">
        <v>66</v>
      </c>
      <c r="E37" s="105" t="s">
        <v>233</v>
      </c>
      <c r="F37" s="105"/>
      <c r="G37" s="13">
        <f>G38</f>
        <v>949.8</v>
      </c>
    </row>
    <row r="38" spans="1:7" ht="22.5" customHeight="1" hidden="1">
      <c r="A38" s="11" t="s">
        <v>136</v>
      </c>
      <c r="B38" s="7">
        <v>400</v>
      </c>
      <c r="C38" s="105" t="s">
        <v>64</v>
      </c>
      <c r="D38" s="105" t="s">
        <v>66</v>
      </c>
      <c r="E38" s="105" t="s">
        <v>233</v>
      </c>
      <c r="F38" s="105"/>
      <c r="G38" s="13">
        <f>G39</f>
        <v>949.8</v>
      </c>
    </row>
    <row r="39" spans="1:7" ht="29.25" customHeight="1" hidden="1">
      <c r="A39" s="11" t="s">
        <v>148</v>
      </c>
      <c r="B39" s="7">
        <v>400</v>
      </c>
      <c r="C39" s="105" t="s">
        <v>64</v>
      </c>
      <c r="D39" s="105" t="s">
        <v>66</v>
      </c>
      <c r="E39" s="105" t="s">
        <v>372</v>
      </c>
      <c r="F39" s="105"/>
      <c r="G39" s="13">
        <f>G40</f>
        <v>949.8</v>
      </c>
    </row>
    <row r="40" spans="1:7" ht="42" customHeight="1" hidden="1">
      <c r="A40" s="11" t="s">
        <v>257</v>
      </c>
      <c r="B40" s="7">
        <v>400</v>
      </c>
      <c r="C40" s="105" t="s">
        <v>64</v>
      </c>
      <c r="D40" s="105" t="s">
        <v>66</v>
      </c>
      <c r="E40" s="105" t="s">
        <v>372</v>
      </c>
      <c r="F40" s="105" t="s">
        <v>158</v>
      </c>
      <c r="G40" s="13">
        <v>949.8</v>
      </c>
    </row>
    <row r="41" spans="1:7" ht="24.75" customHeight="1">
      <c r="A41" s="11" t="s">
        <v>45</v>
      </c>
      <c r="B41" s="7">
        <v>400</v>
      </c>
      <c r="C41" s="105" t="s">
        <v>64</v>
      </c>
      <c r="D41" s="105">
        <v>12</v>
      </c>
      <c r="E41" s="105"/>
      <c r="F41" s="105"/>
      <c r="G41" s="13">
        <v>10</v>
      </c>
    </row>
    <row r="42" spans="1:7" ht="59.25" customHeight="1" hidden="1">
      <c r="A42" s="26" t="s">
        <v>103</v>
      </c>
      <c r="B42" s="15">
        <v>400</v>
      </c>
      <c r="C42" s="106" t="s">
        <v>64</v>
      </c>
      <c r="D42" s="106" t="s">
        <v>70</v>
      </c>
      <c r="E42" s="106" t="s">
        <v>205</v>
      </c>
      <c r="F42" s="116"/>
      <c r="G42" s="10">
        <f>G43</f>
        <v>0</v>
      </c>
    </row>
    <row r="43" spans="1:7" ht="52.5" customHeight="1" hidden="1">
      <c r="A43" s="11" t="s">
        <v>104</v>
      </c>
      <c r="B43" s="7">
        <v>400</v>
      </c>
      <c r="C43" s="105" t="s">
        <v>64</v>
      </c>
      <c r="D43" s="105" t="s">
        <v>70</v>
      </c>
      <c r="E43" s="105" t="s">
        <v>206</v>
      </c>
      <c r="F43" s="105"/>
      <c r="G43" s="13">
        <f>G44</f>
        <v>0</v>
      </c>
    </row>
    <row r="44" spans="1:7" ht="32.25" customHeight="1" hidden="1">
      <c r="A44" s="11" t="s">
        <v>274</v>
      </c>
      <c r="B44" s="7">
        <v>400</v>
      </c>
      <c r="C44" s="105" t="s">
        <v>64</v>
      </c>
      <c r="D44" s="105" t="s">
        <v>70</v>
      </c>
      <c r="E44" s="105" t="s">
        <v>252</v>
      </c>
      <c r="F44" s="116"/>
      <c r="G44" s="13">
        <f>G45+G46</f>
        <v>0</v>
      </c>
    </row>
    <row r="45" spans="1:7" ht="39.75" customHeight="1" hidden="1">
      <c r="A45" s="11" t="s">
        <v>257</v>
      </c>
      <c r="B45" s="7">
        <v>400</v>
      </c>
      <c r="C45" s="105" t="s">
        <v>64</v>
      </c>
      <c r="D45" s="105" t="s">
        <v>70</v>
      </c>
      <c r="E45" s="105" t="s">
        <v>252</v>
      </c>
      <c r="F45" s="105" t="s">
        <v>158</v>
      </c>
      <c r="G45" s="13"/>
    </row>
    <row r="46" spans="1:7" ht="125.25" customHeight="1" hidden="1">
      <c r="A46" s="11" t="s">
        <v>275</v>
      </c>
      <c r="B46" s="7">
        <v>400</v>
      </c>
      <c r="C46" s="105" t="s">
        <v>64</v>
      </c>
      <c r="D46" s="105" t="s">
        <v>70</v>
      </c>
      <c r="E46" s="105" t="s">
        <v>252</v>
      </c>
      <c r="F46" s="105" t="s">
        <v>276</v>
      </c>
      <c r="G46" s="13"/>
    </row>
    <row r="47" spans="1:7" ht="49.5" hidden="1">
      <c r="A47" s="11" t="s">
        <v>356</v>
      </c>
      <c r="B47" s="7">
        <v>400</v>
      </c>
      <c r="C47" s="105" t="s">
        <v>64</v>
      </c>
      <c r="D47" s="105">
        <v>12</v>
      </c>
      <c r="E47" s="105" t="s">
        <v>216</v>
      </c>
      <c r="F47" s="105"/>
      <c r="G47" s="13">
        <f>G48</f>
        <v>4</v>
      </c>
    </row>
    <row r="48" spans="1:7" ht="33" hidden="1">
      <c r="A48" s="11" t="s">
        <v>119</v>
      </c>
      <c r="B48" s="7">
        <v>400</v>
      </c>
      <c r="C48" s="105" t="s">
        <v>64</v>
      </c>
      <c r="D48" s="105">
        <v>12</v>
      </c>
      <c r="E48" s="105" t="s">
        <v>217</v>
      </c>
      <c r="F48" s="105"/>
      <c r="G48" s="13">
        <f>G49</f>
        <v>4</v>
      </c>
    </row>
    <row r="49" spans="1:7" ht="40.5" customHeight="1" hidden="1">
      <c r="A49" s="11" t="s">
        <v>257</v>
      </c>
      <c r="B49" s="7">
        <v>400</v>
      </c>
      <c r="C49" s="105" t="s">
        <v>64</v>
      </c>
      <c r="D49" s="105">
        <v>12</v>
      </c>
      <c r="E49" s="105" t="s">
        <v>217</v>
      </c>
      <c r="F49" s="105" t="s">
        <v>158</v>
      </c>
      <c r="G49" s="13">
        <v>4</v>
      </c>
    </row>
    <row r="50" spans="1:7" ht="52.5" customHeight="1" hidden="1">
      <c r="A50" s="11" t="s">
        <v>150</v>
      </c>
      <c r="B50" s="7">
        <v>400</v>
      </c>
      <c r="C50" s="105" t="s">
        <v>64</v>
      </c>
      <c r="D50" s="105" t="s">
        <v>70</v>
      </c>
      <c r="E50" s="105" t="s">
        <v>231</v>
      </c>
      <c r="F50" s="105"/>
      <c r="G50" s="13">
        <f>G51+G53</f>
        <v>0.5</v>
      </c>
    </row>
    <row r="51" spans="1:7" ht="26.25" customHeight="1" hidden="1">
      <c r="A51" s="11" t="s">
        <v>162</v>
      </c>
      <c r="B51" s="7">
        <v>400</v>
      </c>
      <c r="C51" s="105" t="s">
        <v>64</v>
      </c>
      <c r="D51" s="105" t="s">
        <v>70</v>
      </c>
      <c r="E51" s="105" t="s">
        <v>280</v>
      </c>
      <c r="F51" s="105"/>
      <c r="G51" s="13">
        <f>G52</f>
        <v>0</v>
      </c>
    </row>
    <row r="52" spans="1:7" ht="83.25" customHeight="1" hidden="1">
      <c r="A52" s="11" t="s">
        <v>278</v>
      </c>
      <c r="B52" s="7">
        <v>400</v>
      </c>
      <c r="C52" s="105" t="s">
        <v>64</v>
      </c>
      <c r="D52" s="105" t="s">
        <v>70</v>
      </c>
      <c r="E52" s="105" t="s">
        <v>280</v>
      </c>
      <c r="F52" s="105" t="s">
        <v>279</v>
      </c>
      <c r="G52" s="13"/>
    </row>
    <row r="53" spans="1:7" ht="40.5" customHeight="1" hidden="1">
      <c r="A53" s="11" t="s">
        <v>185</v>
      </c>
      <c r="B53" s="7">
        <v>400</v>
      </c>
      <c r="C53" s="105" t="s">
        <v>64</v>
      </c>
      <c r="D53" s="105" t="s">
        <v>70</v>
      </c>
      <c r="E53" s="105" t="s">
        <v>349</v>
      </c>
      <c r="F53" s="105"/>
      <c r="G53" s="13">
        <f>G54</f>
        <v>0.5</v>
      </c>
    </row>
    <row r="54" spans="1:7" ht="83.25" customHeight="1" hidden="1">
      <c r="A54" s="11" t="s">
        <v>278</v>
      </c>
      <c r="B54" s="7">
        <v>400</v>
      </c>
      <c r="C54" s="105" t="s">
        <v>64</v>
      </c>
      <c r="D54" s="105" t="s">
        <v>70</v>
      </c>
      <c r="E54" s="105" t="s">
        <v>349</v>
      </c>
      <c r="F54" s="105" t="s">
        <v>279</v>
      </c>
      <c r="G54" s="13">
        <v>0.5</v>
      </c>
    </row>
    <row r="55" spans="1:7" ht="20.25" customHeight="1">
      <c r="A55" s="26" t="s">
        <v>46</v>
      </c>
      <c r="B55" s="15">
        <v>400</v>
      </c>
      <c r="C55" s="116" t="s">
        <v>67</v>
      </c>
      <c r="D55" s="116"/>
      <c r="E55" s="116"/>
      <c r="F55" s="116"/>
      <c r="G55" s="10">
        <f>G56+G64+G75</f>
        <v>3976.3999999999996</v>
      </c>
    </row>
    <row r="56" spans="1:7" ht="21.75" customHeight="1">
      <c r="A56" s="11" t="s">
        <v>47</v>
      </c>
      <c r="B56" s="7">
        <v>400</v>
      </c>
      <c r="C56" s="105" t="s">
        <v>67</v>
      </c>
      <c r="D56" s="105" t="s">
        <v>62</v>
      </c>
      <c r="E56" s="105"/>
      <c r="F56" s="105"/>
      <c r="G56" s="13">
        <v>11.7</v>
      </c>
    </row>
    <row r="57" spans="1:7" ht="22.5" customHeight="1" hidden="1">
      <c r="A57" s="11" t="s">
        <v>357</v>
      </c>
      <c r="B57" s="7">
        <v>400</v>
      </c>
      <c r="C57" s="105" t="s">
        <v>67</v>
      </c>
      <c r="D57" s="105" t="s">
        <v>62</v>
      </c>
      <c r="E57" s="105" t="s">
        <v>218</v>
      </c>
      <c r="F57" s="105"/>
      <c r="G57" s="13">
        <f>G58+G61</f>
        <v>3</v>
      </c>
    </row>
    <row r="58" spans="1:7" ht="16.5" hidden="1">
      <c r="A58" s="11" t="s">
        <v>92</v>
      </c>
      <c r="B58" s="7">
        <v>400</v>
      </c>
      <c r="C58" s="105" t="s">
        <v>67</v>
      </c>
      <c r="D58" s="105" t="s">
        <v>62</v>
      </c>
      <c r="E58" s="105" t="s">
        <v>219</v>
      </c>
      <c r="F58" s="105"/>
      <c r="G58" s="13">
        <f>G60</f>
        <v>3</v>
      </c>
    </row>
    <row r="59" spans="1:7" ht="16.5" hidden="1">
      <c r="A59" s="19" t="s">
        <v>129</v>
      </c>
      <c r="B59" s="20">
        <v>400</v>
      </c>
      <c r="C59" s="109" t="s">
        <v>67</v>
      </c>
      <c r="D59" s="109" t="s">
        <v>62</v>
      </c>
      <c r="E59" s="109" t="s">
        <v>220</v>
      </c>
      <c r="F59" s="109"/>
      <c r="G59" s="22">
        <f>G60</f>
        <v>3</v>
      </c>
    </row>
    <row r="60" spans="1:7" ht="33" customHeight="1" hidden="1">
      <c r="A60" s="11" t="s">
        <v>257</v>
      </c>
      <c r="B60" s="7">
        <v>400</v>
      </c>
      <c r="C60" s="105" t="s">
        <v>67</v>
      </c>
      <c r="D60" s="105" t="s">
        <v>62</v>
      </c>
      <c r="E60" s="105" t="s">
        <v>220</v>
      </c>
      <c r="F60" s="105" t="s">
        <v>158</v>
      </c>
      <c r="G60" s="13">
        <v>3</v>
      </c>
    </row>
    <row r="61" spans="1:7" ht="51" customHeight="1" hidden="1">
      <c r="A61" s="11" t="s">
        <v>371</v>
      </c>
      <c r="B61" s="7">
        <v>400</v>
      </c>
      <c r="C61" s="105" t="s">
        <v>67</v>
      </c>
      <c r="D61" s="105" t="s">
        <v>62</v>
      </c>
      <c r="E61" s="105" t="s">
        <v>219</v>
      </c>
      <c r="F61" s="105"/>
      <c r="G61" s="13">
        <f>G63</f>
        <v>0</v>
      </c>
    </row>
    <row r="62" spans="1:7" ht="36" customHeight="1" hidden="1">
      <c r="A62" s="23" t="s">
        <v>130</v>
      </c>
      <c r="B62" s="20">
        <v>400</v>
      </c>
      <c r="C62" s="109" t="s">
        <v>67</v>
      </c>
      <c r="D62" s="109" t="s">
        <v>62</v>
      </c>
      <c r="E62" s="109" t="s">
        <v>221</v>
      </c>
      <c r="F62" s="109"/>
      <c r="G62" s="22">
        <f>G63</f>
        <v>0</v>
      </c>
    </row>
    <row r="63" spans="1:7" ht="42.75" customHeight="1" hidden="1">
      <c r="A63" s="11" t="s">
        <v>257</v>
      </c>
      <c r="B63" s="7">
        <v>400</v>
      </c>
      <c r="C63" s="105" t="s">
        <v>67</v>
      </c>
      <c r="D63" s="105" t="s">
        <v>62</v>
      </c>
      <c r="E63" s="105" t="s">
        <v>221</v>
      </c>
      <c r="F63" s="105" t="s">
        <v>158</v>
      </c>
      <c r="G63" s="13"/>
    </row>
    <row r="64" spans="1:7" ht="27" customHeight="1">
      <c r="A64" s="11" t="s">
        <v>48</v>
      </c>
      <c r="B64" s="7">
        <v>400</v>
      </c>
      <c r="C64" s="105" t="s">
        <v>67</v>
      </c>
      <c r="D64" s="105" t="s">
        <v>63</v>
      </c>
      <c r="E64" s="105"/>
      <c r="F64" s="105"/>
      <c r="G64" s="13">
        <v>3676</v>
      </c>
    </row>
    <row r="65" spans="1:7" ht="21.75" customHeight="1" hidden="1">
      <c r="A65" s="11" t="s">
        <v>49</v>
      </c>
      <c r="B65" s="7">
        <v>400</v>
      </c>
      <c r="C65" s="105" t="s">
        <v>67</v>
      </c>
      <c r="D65" s="105" t="s">
        <v>63</v>
      </c>
      <c r="E65" s="105"/>
      <c r="F65" s="105"/>
      <c r="G65" s="13">
        <f>G69+G66</f>
        <v>72.7</v>
      </c>
    </row>
    <row r="66" spans="1:7" ht="51.75" customHeight="1" hidden="1">
      <c r="A66" s="11" t="s">
        <v>358</v>
      </c>
      <c r="B66" s="7">
        <v>400</v>
      </c>
      <c r="C66" s="105" t="s">
        <v>67</v>
      </c>
      <c r="D66" s="105" t="s">
        <v>63</v>
      </c>
      <c r="E66" s="105" t="s">
        <v>222</v>
      </c>
      <c r="F66" s="105"/>
      <c r="G66" s="13">
        <f>G68</f>
        <v>3</v>
      </c>
    </row>
    <row r="67" spans="1:7" ht="33" customHeight="1" hidden="1">
      <c r="A67" s="24" t="s">
        <v>133</v>
      </c>
      <c r="B67" s="20">
        <v>400</v>
      </c>
      <c r="C67" s="109" t="s">
        <v>67</v>
      </c>
      <c r="D67" s="109" t="s">
        <v>63</v>
      </c>
      <c r="E67" s="109" t="s">
        <v>223</v>
      </c>
      <c r="F67" s="109"/>
      <c r="G67" s="22">
        <f>G68</f>
        <v>3</v>
      </c>
    </row>
    <row r="68" spans="1:7" ht="38.25" customHeight="1" hidden="1">
      <c r="A68" s="11" t="s">
        <v>257</v>
      </c>
      <c r="B68" s="7">
        <v>400</v>
      </c>
      <c r="C68" s="105" t="s">
        <v>67</v>
      </c>
      <c r="D68" s="105" t="s">
        <v>63</v>
      </c>
      <c r="E68" s="105" t="s">
        <v>223</v>
      </c>
      <c r="F68" s="105" t="s">
        <v>158</v>
      </c>
      <c r="G68" s="13">
        <v>3</v>
      </c>
    </row>
    <row r="69" spans="1:7" ht="54" customHeight="1" hidden="1">
      <c r="A69" s="11" t="s">
        <v>359</v>
      </c>
      <c r="B69" s="7">
        <v>400</v>
      </c>
      <c r="C69" s="105" t="s">
        <v>67</v>
      </c>
      <c r="D69" s="105" t="s">
        <v>63</v>
      </c>
      <c r="E69" s="105" t="s">
        <v>224</v>
      </c>
      <c r="F69" s="105"/>
      <c r="G69" s="13">
        <f>G71+G74</f>
        <v>69.7</v>
      </c>
    </row>
    <row r="70" spans="1:7" ht="24" customHeight="1" hidden="1">
      <c r="A70" s="19" t="s">
        <v>134</v>
      </c>
      <c r="B70" s="20">
        <v>400</v>
      </c>
      <c r="C70" s="109" t="s">
        <v>67</v>
      </c>
      <c r="D70" s="109" t="s">
        <v>63</v>
      </c>
      <c r="E70" s="109" t="s">
        <v>225</v>
      </c>
      <c r="F70" s="109"/>
      <c r="G70" s="22">
        <f>G71</f>
        <v>63.7</v>
      </c>
    </row>
    <row r="71" spans="1:7" ht="38.25" customHeight="1" hidden="1">
      <c r="A71" s="11" t="s">
        <v>257</v>
      </c>
      <c r="B71" s="7">
        <v>400</v>
      </c>
      <c r="C71" s="105" t="s">
        <v>67</v>
      </c>
      <c r="D71" s="105" t="s">
        <v>63</v>
      </c>
      <c r="E71" s="105" t="s">
        <v>225</v>
      </c>
      <c r="F71" s="105" t="s">
        <v>158</v>
      </c>
      <c r="G71" s="13">
        <v>63.7</v>
      </c>
    </row>
    <row r="72" spans="1:7" ht="35.25" customHeight="1" hidden="1">
      <c r="A72" s="11" t="s">
        <v>360</v>
      </c>
      <c r="B72" s="7">
        <v>400</v>
      </c>
      <c r="C72" s="105" t="s">
        <v>67</v>
      </c>
      <c r="D72" s="105" t="s">
        <v>63</v>
      </c>
      <c r="E72" s="105" t="s">
        <v>226</v>
      </c>
      <c r="F72" s="105"/>
      <c r="G72" s="13">
        <f>G74</f>
        <v>6</v>
      </c>
    </row>
    <row r="73" spans="1:7" ht="17.25" customHeight="1" hidden="1">
      <c r="A73" s="19" t="s">
        <v>251</v>
      </c>
      <c r="B73" s="20">
        <v>400</v>
      </c>
      <c r="C73" s="109" t="s">
        <v>67</v>
      </c>
      <c r="D73" s="109" t="s">
        <v>63</v>
      </c>
      <c r="E73" s="109" t="s">
        <v>227</v>
      </c>
      <c r="F73" s="109"/>
      <c r="G73" s="22">
        <f>G74</f>
        <v>6</v>
      </c>
    </row>
    <row r="74" spans="1:7" ht="38.25" customHeight="1" hidden="1">
      <c r="A74" s="11" t="s">
        <v>257</v>
      </c>
      <c r="B74" s="7">
        <v>400</v>
      </c>
      <c r="C74" s="105" t="s">
        <v>67</v>
      </c>
      <c r="D74" s="105" t="s">
        <v>63</v>
      </c>
      <c r="E74" s="105" t="s">
        <v>228</v>
      </c>
      <c r="F74" s="105" t="s">
        <v>158</v>
      </c>
      <c r="G74" s="13">
        <v>6</v>
      </c>
    </row>
    <row r="75" spans="1:7" ht="16.5">
      <c r="A75" s="11" t="s">
        <v>50</v>
      </c>
      <c r="B75" s="7">
        <v>400</v>
      </c>
      <c r="C75" s="105" t="s">
        <v>67</v>
      </c>
      <c r="D75" s="105" t="s">
        <v>65</v>
      </c>
      <c r="E75" s="105"/>
      <c r="F75" s="105"/>
      <c r="G75" s="13">
        <v>288.7</v>
      </c>
    </row>
    <row r="76" spans="1:7" ht="16.5" hidden="1">
      <c r="A76" s="9" t="s">
        <v>121</v>
      </c>
      <c r="B76" s="15">
        <v>400</v>
      </c>
      <c r="C76" s="116" t="s">
        <v>67</v>
      </c>
      <c r="D76" s="116" t="s">
        <v>65</v>
      </c>
      <c r="E76" s="116"/>
      <c r="F76" s="116"/>
      <c r="G76" s="10">
        <f>G77+G85+G88+G91+G80</f>
        <v>407</v>
      </c>
    </row>
    <row r="77" spans="1:7" ht="33" hidden="1">
      <c r="A77" s="11" t="s">
        <v>367</v>
      </c>
      <c r="B77" s="7">
        <v>400</v>
      </c>
      <c r="C77" s="105" t="s">
        <v>67</v>
      </c>
      <c r="D77" s="105" t="s">
        <v>65</v>
      </c>
      <c r="E77" s="105" t="s">
        <v>229</v>
      </c>
      <c r="F77" s="105"/>
      <c r="G77" s="13">
        <f>G79</f>
        <v>80</v>
      </c>
    </row>
    <row r="78" spans="1:7" ht="16.5" hidden="1">
      <c r="A78" s="19" t="s">
        <v>135</v>
      </c>
      <c r="B78" s="20">
        <v>400</v>
      </c>
      <c r="C78" s="109" t="s">
        <v>67</v>
      </c>
      <c r="D78" s="109" t="s">
        <v>65</v>
      </c>
      <c r="E78" s="109" t="s">
        <v>230</v>
      </c>
      <c r="F78" s="109"/>
      <c r="G78" s="22">
        <f>G79</f>
        <v>80</v>
      </c>
    </row>
    <row r="79" spans="1:7" ht="38.25" customHeight="1" hidden="1">
      <c r="A79" s="11" t="s">
        <v>257</v>
      </c>
      <c r="B79" s="7">
        <v>400</v>
      </c>
      <c r="C79" s="105" t="s">
        <v>67</v>
      </c>
      <c r="D79" s="105" t="s">
        <v>65</v>
      </c>
      <c r="E79" s="105" t="s">
        <v>230</v>
      </c>
      <c r="F79" s="105" t="s">
        <v>158</v>
      </c>
      <c r="G79" s="13">
        <v>80</v>
      </c>
    </row>
    <row r="80" spans="1:7" ht="69.75" customHeight="1" hidden="1">
      <c r="A80" s="11" t="s">
        <v>362</v>
      </c>
      <c r="B80" s="7">
        <v>400</v>
      </c>
      <c r="C80" s="105" t="s">
        <v>67</v>
      </c>
      <c r="D80" s="105" t="s">
        <v>65</v>
      </c>
      <c r="E80" s="105" t="s">
        <v>231</v>
      </c>
      <c r="F80" s="105"/>
      <c r="G80" s="13">
        <f>G81+G83</f>
        <v>250</v>
      </c>
    </row>
    <row r="81" spans="1:7" ht="24" customHeight="1" hidden="1">
      <c r="A81" s="11" t="s">
        <v>162</v>
      </c>
      <c r="B81" s="7">
        <v>400</v>
      </c>
      <c r="C81" s="105" t="s">
        <v>67</v>
      </c>
      <c r="D81" s="105" t="s">
        <v>65</v>
      </c>
      <c r="E81" s="105" t="s">
        <v>232</v>
      </c>
      <c r="F81" s="105"/>
      <c r="G81" s="13">
        <f>G82</f>
        <v>5</v>
      </c>
    </row>
    <row r="82" spans="1:7" ht="33" customHeight="1" hidden="1">
      <c r="A82" s="11" t="s">
        <v>257</v>
      </c>
      <c r="B82" s="7">
        <v>400</v>
      </c>
      <c r="C82" s="105" t="s">
        <v>67</v>
      </c>
      <c r="D82" s="105" t="s">
        <v>65</v>
      </c>
      <c r="E82" s="105" t="s">
        <v>232</v>
      </c>
      <c r="F82" s="105" t="s">
        <v>158</v>
      </c>
      <c r="G82" s="13">
        <v>5</v>
      </c>
    </row>
    <row r="83" spans="1:7" ht="33" customHeight="1" hidden="1">
      <c r="A83" s="11" t="s">
        <v>185</v>
      </c>
      <c r="B83" s="7">
        <v>400</v>
      </c>
      <c r="C83" s="105" t="s">
        <v>67</v>
      </c>
      <c r="D83" s="105" t="s">
        <v>65</v>
      </c>
      <c r="E83" s="105" t="s">
        <v>281</v>
      </c>
      <c r="F83" s="105"/>
      <c r="G83" s="13">
        <f>G84</f>
        <v>245</v>
      </c>
    </row>
    <row r="84" spans="1:7" ht="33" customHeight="1" hidden="1">
      <c r="A84" s="11" t="s">
        <v>108</v>
      </c>
      <c r="B84" s="7">
        <v>400</v>
      </c>
      <c r="C84" s="105" t="s">
        <v>67</v>
      </c>
      <c r="D84" s="105" t="s">
        <v>65</v>
      </c>
      <c r="E84" s="105" t="s">
        <v>281</v>
      </c>
      <c r="F84" s="105" t="s">
        <v>158</v>
      </c>
      <c r="G84" s="13">
        <v>245</v>
      </c>
    </row>
    <row r="85" spans="1:7" ht="49.5" hidden="1">
      <c r="A85" s="11" t="s">
        <v>363</v>
      </c>
      <c r="B85" s="7">
        <v>400</v>
      </c>
      <c r="C85" s="105" t="s">
        <v>67</v>
      </c>
      <c r="D85" s="105" t="s">
        <v>65</v>
      </c>
      <c r="E85" s="105" t="s">
        <v>233</v>
      </c>
      <c r="F85" s="105"/>
      <c r="G85" s="13">
        <f>G87</f>
        <v>27</v>
      </c>
    </row>
    <row r="86" spans="1:7" ht="16.5" hidden="1">
      <c r="A86" s="19" t="s">
        <v>136</v>
      </c>
      <c r="B86" s="20">
        <v>400</v>
      </c>
      <c r="C86" s="109" t="s">
        <v>67</v>
      </c>
      <c r="D86" s="109" t="s">
        <v>65</v>
      </c>
      <c r="E86" s="109" t="s">
        <v>234</v>
      </c>
      <c r="F86" s="109"/>
      <c r="G86" s="22">
        <f>G87</f>
        <v>27</v>
      </c>
    </row>
    <row r="87" spans="1:7" ht="43.5" customHeight="1" hidden="1">
      <c r="A87" s="11" t="s">
        <v>257</v>
      </c>
      <c r="B87" s="7">
        <v>400</v>
      </c>
      <c r="C87" s="105" t="s">
        <v>67</v>
      </c>
      <c r="D87" s="105" t="s">
        <v>65</v>
      </c>
      <c r="E87" s="105" t="s">
        <v>234</v>
      </c>
      <c r="F87" s="105" t="s">
        <v>158</v>
      </c>
      <c r="G87" s="13">
        <v>27</v>
      </c>
    </row>
    <row r="88" spans="1:7" ht="33" hidden="1">
      <c r="A88" s="11" t="s">
        <v>365</v>
      </c>
      <c r="B88" s="7">
        <v>400</v>
      </c>
      <c r="C88" s="105" t="s">
        <v>67</v>
      </c>
      <c r="D88" s="105" t="s">
        <v>65</v>
      </c>
      <c r="E88" s="105" t="s">
        <v>248</v>
      </c>
      <c r="F88" s="105"/>
      <c r="G88" s="13">
        <f>G90</f>
        <v>15</v>
      </c>
    </row>
    <row r="89" spans="1:7" ht="16.5" hidden="1">
      <c r="A89" s="19" t="s">
        <v>137</v>
      </c>
      <c r="B89" s="20">
        <v>400</v>
      </c>
      <c r="C89" s="109" t="s">
        <v>67</v>
      </c>
      <c r="D89" s="109" t="s">
        <v>65</v>
      </c>
      <c r="E89" s="109" t="s">
        <v>235</v>
      </c>
      <c r="F89" s="109"/>
      <c r="G89" s="22">
        <f>G90</f>
        <v>15</v>
      </c>
    </row>
    <row r="90" spans="1:7" ht="33" hidden="1">
      <c r="A90" s="11" t="s">
        <v>257</v>
      </c>
      <c r="B90" s="7">
        <v>400</v>
      </c>
      <c r="C90" s="105" t="s">
        <v>67</v>
      </c>
      <c r="D90" s="105" t="s">
        <v>65</v>
      </c>
      <c r="E90" s="105" t="s">
        <v>235</v>
      </c>
      <c r="F90" s="105" t="s">
        <v>158</v>
      </c>
      <c r="G90" s="13">
        <v>15</v>
      </c>
    </row>
    <row r="91" spans="1:7" ht="33" hidden="1">
      <c r="A91" s="11" t="s">
        <v>364</v>
      </c>
      <c r="B91" s="7">
        <v>400</v>
      </c>
      <c r="C91" s="105" t="s">
        <v>67</v>
      </c>
      <c r="D91" s="105" t="s">
        <v>65</v>
      </c>
      <c r="E91" s="105" t="s">
        <v>249</v>
      </c>
      <c r="F91" s="105"/>
      <c r="G91" s="13">
        <f>G93</f>
        <v>35</v>
      </c>
    </row>
    <row r="92" spans="1:7" ht="16.5" hidden="1">
      <c r="A92" s="19" t="s">
        <v>138</v>
      </c>
      <c r="B92" s="20">
        <v>400</v>
      </c>
      <c r="C92" s="109" t="s">
        <v>67</v>
      </c>
      <c r="D92" s="109" t="s">
        <v>65</v>
      </c>
      <c r="E92" s="109" t="s">
        <v>236</v>
      </c>
      <c r="F92" s="109"/>
      <c r="G92" s="22">
        <f>G93</f>
        <v>35</v>
      </c>
    </row>
    <row r="93" spans="1:7" ht="33" hidden="1">
      <c r="A93" s="11" t="s">
        <v>257</v>
      </c>
      <c r="B93" s="7">
        <v>400</v>
      </c>
      <c r="C93" s="105" t="s">
        <v>67</v>
      </c>
      <c r="D93" s="105" t="s">
        <v>65</v>
      </c>
      <c r="E93" s="105" t="s">
        <v>236</v>
      </c>
      <c r="F93" s="105" t="s">
        <v>158</v>
      </c>
      <c r="G93" s="13">
        <v>35</v>
      </c>
    </row>
    <row r="94" spans="1:7" ht="21" customHeight="1">
      <c r="A94" s="9" t="s">
        <v>51</v>
      </c>
      <c r="B94" s="15">
        <v>400</v>
      </c>
      <c r="C94" s="116" t="s">
        <v>68</v>
      </c>
      <c r="D94" s="116"/>
      <c r="E94" s="116"/>
      <c r="F94" s="116"/>
      <c r="G94" s="10">
        <f>G95+G115</f>
        <v>3676.3999999999996</v>
      </c>
    </row>
    <row r="95" spans="1:7" ht="17.25" customHeight="1">
      <c r="A95" s="11" t="s">
        <v>52</v>
      </c>
      <c r="B95" s="7">
        <v>400</v>
      </c>
      <c r="C95" s="105" t="s">
        <v>68</v>
      </c>
      <c r="D95" s="105" t="s">
        <v>62</v>
      </c>
      <c r="E95" s="105"/>
      <c r="F95" s="105"/>
      <c r="G95" s="13">
        <v>2732.1</v>
      </c>
    </row>
    <row r="96" spans="1:7" ht="37.5" customHeight="1" hidden="1">
      <c r="A96" s="11" t="s">
        <v>368</v>
      </c>
      <c r="B96" s="7">
        <v>400</v>
      </c>
      <c r="C96" s="105" t="s">
        <v>68</v>
      </c>
      <c r="D96" s="105" t="s">
        <v>62</v>
      </c>
      <c r="E96" s="105" t="s">
        <v>237</v>
      </c>
      <c r="F96" s="105"/>
      <c r="G96" s="13">
        <f>G97</f>
        <v>1185</v>
      </c>
    </row>
    <row r="97" spans="1:7" ht="26.25" customHeight="1" hidden="1">
      <c r="A97" s="11" t="s">
        <v>122</v>
      </c>
      <c r="B97" s="7">
        <v>400</v>
      </c>
      <c r="C97" s="105" t="s">
        <v>68</v>
      </c>
      <c r="D97" s="105" t="s">
        <v>62</v>
      </c>
      <c r="E97" s="105" t="s">
        <v>238</v>
      </c>
      <c r="F97" s="105"/>
      <c r="G97" s="13">
        <f>G98</f>
        <v>1185</v>
      </c>
    </row>
    <row r="98" spans="1:7" ht="57" customHeight="1" hidden="1">
      <c r="A98" s="11" t="s">
        <v>123</v>
      </c>
      <c r="B98" s="7">
        <v>400</v>
      </c>
      <c r="C98" s="105" t="s">
        <v>68</v>
      </c>
      <c r="D98" s="105" t="s">
        <v>62</v>
      </c>
      <c r="E98" s="105" t="s">
        <v>238</v>
      </c>
      <c r="F98" s="105" t="s">
        <v>124</v>
      </c>
      <c r="G98" s="13">
        <v>1185</v>
      </c>
    </row>
    <row r="99" spans="1:7" ht="52.5" customHeight="1" hidden="1">
      <c r="A99" s="11" t="s">
        <v>351</v>
      </c>
      <c r="B99" s="7">
        <v>400</v>
      </c>
      <c r="C99" s="105" t="s">
        <v>68</v>
      </c>
      <c r="D99" s="105" t="s">
        <v>62</v>
      </c>
      <c r="E99" s="105" t="s">
        <v>238</v>
      </c>
      <c r="F99" s="105"/>
      <c r="G99" s="13">
        <f>G100+G102+G101</f>
        <v>0</v>
      </c>
    </row>
    <row r="100" spans="1:7" ht="30.75" customHeight="1" hidden="1">
      <c r="A100" s="11" t="s">
        <v>350</v>
      </c>
      <c r="B100" s="7">
        <v>400</v>
      </c>
      <c r="C100" s="105" t="s">
        <v>68</v>
      </c>
      <c r="D100" s="105" t="s">
        <v>62</v>
      </c>
      <c r="E100" s="105" t="s">
        <v>238</v>
      </c>
      <c r="F100" s="105" t="s">
        <v>160</v>
      </c>
      <c r="G100" s="13"/>
    </row>
    <row r="101" spans="1:7" ht="46.5" customHeight="1" hidden="1">
      <c r="A101" s="11" t="s">
        <v>347</v>
      </c>
      <c r="B101" s="7">
        <v>400</v>
      </c>
      <c r="C101" s="105" t="s">
        <v>68</v>
      </c>
      <c r="D101" s="105" t="s">
        <v>62</v>
      </c>
      <c r="E101" s="105" t="s">
        <v>238</v>
      </c>
      <c r="F101" s="105" t="s">
        <v>348</v>
      </c>
      <c r="G101" s="13"/>
    </row>
    <row r="102" spans="1:7" ht="36.75" customHeight="1" hidden="1">
      <c r="A102" s="11" t="s">
        <v>257</v>
      </c>
      <c r="B102" s="7">
        <v>400</v>
      </c>
      <c r="C102" s="105" t="s">
        <v>68</v>
      </c>
      <c r="D102" s="105" t="s">
        <v>62</v>
      </c>
      <c r="E102" s="105" t="s">
        <v>238</v>
      </c>
      <c r="F102" s="105" t="s">
        <v>158</v>
      </c>
      <c r="G102" s="13"/>
    </row>
    <row r="103" spans="1:7" ht="69" customHeight="1" hidden="1">
      <c r="A103" s="11" t="s">
        <v>366</v>
      </c>
      <c r="B103" s="7">
        <v>400</v>
      </c>
      <c r="C103" s="105" t="s">
        <v>68</v>
      </c>
      <c r="D103" s="105" t="s">
        <v>62</v>
      </c>
      <c r="E103" s="105" t="s">
        <v>239</v>
      </c>
      <c r="F103" s="105"/>
      <c r="G103" s="13">
        <f>G105</f>
        <v>2</v>
      </c>
    </row>
    <row r="104" spans="1:7" ht="31.5" customHeight="1" hidden="1">
      <c r="A104" s="25" t="s">
        <v>139</v>
      </c>
      <c r="B104" s="20">
        <v>400</v>
      </c>
      <c r="C104" s="109" t="s">
        <v>68</v>
      </c>
      <c r="D104" s="109" t="s">
        <v>62</v>
      </c>
      <c r="E104" s="109" t="s">
        <v>240</v>
      </c>
      <c r="F104" s="109"/>
      <c r="G104" s="22">
        <f>G105</f>
        <v>2</v>
      </c>
    </row>
    <row r="105" spans="1:7" ht="36.75" customHeight="1" hidden="1">
      <c r="A105" s="11" t="s">
        <v>257</v>
      </c>
      <c r="B105" s="7">
        <v>400</v>
      </c>
      <c r="C105" s="105" t="s">
        <v>68</v>
      </c>
      <c r="D105" s="105" t="s">
        <v>62</v>
      </c>
      <c r="E105" s="105" t="s">
        <v>240</v>
      </c>
      <c r="F105" s="105" t="s">
        <v>158</v>
      </c>
      <c r="G105" s="13">
        <v>2</v>
      </c>
    </row>
    <row r="106" spans="1:7" ht="63" customHeight="1" hidden="1">
      <c r="A106" s="11" t="s">
        <v>103</v>
      </c>
      <c r="B106" s="7">
        <v>400</v>
      </c>
      <c r="C106" s="105" t="s">
        <v>68</v>
      </c>
      <c r="D106" s="105" t="s">
        <v>62</v>
      </c>
      <c r="E106" s="105" t="s">
        <v>205</v>
      </c>
      <c r="F106" s="105"/>
      <c r="G106" s="13">
        <f>G107</f>
        <v>0</v>
      </c>
    </row>
    <row r="107" spans="1:7" ht="33" hidden="1">
      <c r="A107" s="11" t="s">
        <v>142</v>
      </c>
      <c r="B107" s="7">
        <v>400</v>
      </c>
      <c r="C107" s="105" t="s">
        <v>68</v>
      </c>
      <c r="D107" s="105" t="s">
        <v>62</v>
      </c>
      <c r="E107" s="105" t="s">
        <v>206</v>
      </c>
      <c r="F107" s="105"/>
      <c r="G107" s="13">
        <f>G108</f>
        <v>0</v>
      </c>
    </row>
    <row r="108" spans="1:7" ht="47.25" customHeight="1" hidden="1">
      <c r="A108" s="48" t="s">
        <v>141</v>
      </c>
      <c r="B108" s="7">
        <v>400</v>
      </c>
      <c r="C108" s="105" t="s">
        <v>68</v>
      </c>
      <c r="D108" s="105" t="s">
        <v>62</v>
      </c>
      <c r="E108" s="105" t="s">
        <v>277</v>
      </c>
      <c r="F108" s="105"/>
      <c r="G108" s="13">
        <f>G109+G110+G114</f>
        <v>0</v>
      </c>
    </row>
    <row r="109" spans="1:7" ht="19.5" customHeight="1" hidden="1">
      <c r="A109" s="48" t="s">
        <v>255</v>
      </c>
      <c r="B109" s="7">
        <v>400</v>
      </c>
      <c r="C109" s="105" t="s">
        <v>68</v>
      </c>
      <c r="D109" s="105" t="s">
        <v>62</v>
      </c>
      <c r="E109" s="105" t="s">
        <v>277</v>
      </c>
      <c r="F109" s="105" t="s">
        <v>160</v>
      </c>
      <c r="G109" s="13"/>
    </row>
    <row r="110" spans="1:7" ht="27" customHeight="1" hidden="1">
      <c r="A110" s="11" t="s">
        <v>109</v>
      </c>
      <c r="B110" s="7">
        <v>400</v>
      </c>
      <c r="C110" s="105" t="s">
        <v>68</v>
      </c>
      <c r="D110" s="105" t="s">
        <v>62</v>
      </c>
      <c r="E110" s="105" t="s">
        <v>140</v>
      </c>
      <c r="F110" s="105" t="s">
        <v>110</v>
      </c>
      <c r="G110" s="13"/>
    </row>
    <row r="111" spans="1:7" ht="66" customHeight="1" hidden="1">
      <c r="A111" s="64" t="s">
        <v>150</v>
      </c>
      <c r="B111" s="34">
        <v>400</v>
      </c>
      <c r="C111" s="117" t="s">
        <v>68</v>
      </c>
      <c r="D111" s="117" t="s">
        <v>62</v>
      </c>
      <c r="E111" s="117" t="s">
        <v>156</v>
      </c>
      <c r="F111" s="117"/>
      <c r="G111" s="36">
        <f>G112</f>
        <v>0</v>
      </c>
    </row>
    <row r="112" spans="1:7" ht="23.25" customHeight="1" hidden="1">
      <c r="A112" s="34" t="s">
        <v>154</v>
      </c>
      <c r="B112" s="34">
        <v>400</v>
      </c>
      <c r="C112" s="117" t="s">
        <v>68</v>
      </c>
      <c r="D112" s="117" t="s">
        <v>62</v>
      </c>
      <c r="E112" s="117" t="s">
        <v>155</v>
      </c>
      <c r="F112" s="117"/>
      <c r="G112" s="36">
        <f>G113</f>
        <v>0</v>
      </c>
    </row>
    <row r="113" spans="1:7" ht="33" customHeight="1" hidden="1">
      <c r="A113" s="34" t="s">
        <v>108</v>
      </c>
      <c r="B113" s="34">
        <v>400</v>
      </c>
      <c r="C113" s="117" t="s">
        <v>68</v>
      </c>
      <c r="D113" s="117" t="s">
        <v>62</v>
      </c>
      <c r="E113" s="117" t="s">
        <v>155</v>
      </c>
      <c r="F113" s="117" t="s">
        <v>158</v>
      </c>
      <c r="G113" s="36"/>
    </row>
    <row r="114" spans="1:7" ht="48.75" customHeight="1" hidden="1">
      <c r="A114" s="100" t="s">
        <v>347</v>
      </c>
      <c r="B114" s="7">
        <v>400</v>
      </c>
      <c r="C114" s="105" t="s">
        <v>68</v>
      </c>
      <c r="D114" s="105" t="s">
        <v>62</v>
      </c>
      <c r="E114" s="105" t="s">
        <v>277</v>
      </c>
      <c r="F114" s="117" t="s">
        <v>348</v>
      </c>
      <c r="G114" s="36"/>
    </row>
    <row r="115" spans="1:7" ht="22.5" customHeight="1">
      <c r="A115" s="11" t="s">
        <v>53</v>
      </c>
      <c r="B115" s="7">
        <v>400</v>
      </c>
      <c r="C115" s="105" t="s">
        <v>68</v>
      </c>
      <c r="D115" s="105" t="s">
        <v>64</v>
      </c>
      <c r="E115" s="105"/>
      <c r="F115" s="105"/>
      <c r="G115" s="13">
        <v>944.3</v>
      </c>
    </row>
    <row r="116" spans="1:7" ht="40.5" customHeight="1" hidden="1">
      <c r="A116" s="11" t="s">
        <v>368</v>
      </c>
      <c r="B116" s="7">
        <v>400</v>
      </c>
      <c r="C116" s="105" t="s">
        <v>68</v>
      </c>
      <c r="D116" s="105" t="s">
        <v>64</v>
      </c>
      <c r="E116" s="105" t="s">
        <v>237</v>
      </c>
      <c r="F116" s="105"/>
      <c r="G116" s="13">
        <f>G117</f>
        <v>520.7</v>
      </c>
    </row>
    <row r="117" spans="1:7" ht="49.5" hidden="1">
      <c r="A117" s="48" t="s">
        <v>143</v>
      </c>
      <c r="B117" s="7">
        <v>400</v>
      </c>
      <c r="C117" s="105" t="s">
        <v>68</v>
      </c>
      <c r="D117" s="105" t="s">
        <v>64</v>
      </c>
      <c r="E117" s="105" t="s">
        <v>237</v>
      </c>
      <c r="F117" s="105"/>
      <c r="G117" s="13">
        <f>G118</f>
        <v>520.7</v>
      </c>
    </row>
    <row r="118" spans="1:7" ht="107.25" customHeight="1" hidden="1">
      <c r="A118" s="11" t="s">
        <v>125</v>
      </c>
      <c r="B118" s="7">
        <v>400</v>
      </c>
      <c r="C118" s="105" t="s">
        <v>68</v>
      </c>
      <c r="D118" s="105" t="s">
        <v>64</v>
      </c>
      <c r="E118" s="105" t="s">
        <v>373</v>
      </c>
      <c r="F118" s="105"/>
      <c r="G118" s="13">
        <f>G119+G121+G122+G120</f>
        <v>520.7</v>
      </c>
    </row>
    <row r="119" spans="1:7" ht="24" customHeight="1" hidden="1">
      <c r="A119" s="11" t="s">
        <v>255</v>
      </c>
      <c r="B119" s="7">
        <v>400</v>
      </c>
      <c r="C119" s="105" t="s">
        <v>68</v>
      </c>
      <c r="D119" s="105" t="s">
        <v>64</v>
      </c>
      <c r="E119" s="105" t="s">
        <v>373</v>
      </c>
      <c r="F119" s="105" t="s">
        <v>160</v>
      </c>
      <c r="G119" s="13">
        <v>337.7</v>
      </c>
    </row>
    <row r="120" spans="1:7" ht="61.5" customHeight="1" hidden="1">
      <c r="A120" s="11" t="s">
        <v>347</v>
      </c>
      <c r="B120" s="7">
        <v>400</v>
      </c>
      <c r="C120" s="105" t="s">
        <v>68</v>
      </c>
      <c r="D120" s="105" t="s">
        <v>64</v>
      </c>
      <c r="E120" s="105" t="s">
        <v>373</v>
      </c>
      <c r="F120" s="105" t="s">
        <v>348</v>
      </c>
      <c r="G120" s="13">
        <v>102</v>
      </c>
    </row>
    <row r="121" spans="1:7" ht="33" hidden="1">
      <c r="A121" s="11" t="s">
        <v>257</v>
      </c>
      <c r="B121" s="7">
        <v>400</v>
      </c>
      <c r="C121" s="105" t="s">
        <v>68</v>
      </c>
      <c r="D121" s="105" t="s">
        <v>64</v>
      </c>
      <c r="E121" s="105" t="s">
        <v>373</v>
      </c>
      <c r="F121" s="105" t="s">
        <v>158</v>
      </c>
      <c r="G121" s="13">
        <v>81</v>
      </c>
    </row>
    <row r="122" spans="1:7" ht="16.5" hidden="1">
      <c r="A122" s="11" t="s">
        <v>259</v>
      </c>
      <c r="B122" s="7">
        <v>400</v>
      </c>
      <c r="C122" s="105" t="s">
        <v>68</v>
      </c>
      <c r="D122" s="105" t="s">
        <v>64</v>
      </c>
      <c r="E122" s="105" t="s">
        <v>241</v>
      </c>
      <c r="F122" s="105" t="s">
        <v>276</v>
      </c>
      <c r="G122" s="13"/>
    </row>
    <row r="123" spans="1:7" ht="26.25" customHeight="1">
      <c r="A123" s="9" t="s">
        <v>54</v>
      </c>
      <c r="B123" s="15">
        <v>400</v>
      </c>
      <c r="C123" s="116">
        <v>10</v>
      </c>
      <c r="D123" s="105"/>
      <c r="E123" s="105"/>
      <c r="F123" s="105"/>
      <c r="G123" s="10">
        <f>G124+G128+G132</f>
        <v>363.6</v>
      </c>
    </row>
    <row r="124" spans="1:7" ht="16.5">
      <c r="A124" s="11" t="s">
        <v>55</v>
      </c>
      <c r="B124" s="7">
        <v>400</v>
      </c>
      <c r="C124" s="105">
        <v>10</v>
      </c>
      <c r="D124" s="105" t="s">
        <v>62</v>
      </c>
      <c r="E124" s="105"/>
      <c r="F124" s="105"/>
      <c r="G124" s="13">
        <v>363.6</v>
      </c>
    </row>
    <row r="125" spans="1:7" ht="33" hidden="1">
      <c r="A125" s="11" t="s">
        <v>101</v>
      </c>
      <c r="B125" s="7">
        <v>400</v>
      </c>
      <c r="C125" s="105">
        <v>10</v>
      </c>
      <c r="D125" s="105" t="s">
        <v>62</v>
      </c>
      <c r="E125" s="105" t="s">
        <v>242</v>
      </c>
      <c r="F125" s="105"/>
      <c r="G125" s="13">
        <f>G126</f>
        <v>111</v>
      </c>
    </row>
    <row r="126" spans="1:7" ht="24" customHeight="1" hidden="1">
      <c r="A126" s="11" t="s">
        <v>56</v>
      </c>
      <c r="B126" s="7">
        <v>400</v>
      </c>
      <c r="C126" s="105">
        <v>10</v>
      </c>
      <c r="D126" s="105" t="s">
        <v>62</v>
      </c>
      <c r="E126" s="105" t="s">
        <v>243</v>
      </c>
      <c r="F126" s="105"/>
      <c r="G126" s="13">
        <f>G127</f>
        <v>111</v>
      </c>
    </row>
    <row r="127" spans="1:7" ht="16.5" hidden="1">
      <c r="A127" s="11" t="s">
        <v>258</v>
      </c>
      <c r="B127" s="7">
        <v>400</v>
      </c>
      <c r="C127" s="105">
        <v>10</v>
      </c>
      <c r="D127" s="105" t="s">
        <v>62</v>
      </c>
      <c r="E127" s="105" t="s">
        <v>243</v>
      </c>
      <c r="F127" s="105" t="s">
        <v>161</v>
      </c>
      <c r="G127" s="13">
        <v>111</v>
      </c>
    </row>
    <row r="128" spans="1:7" ht="16.5" hidden="1">
      <c r="A128" s="9" t="s">
        <v>126</v>
      </c>
      <c r="B128" s="15">
        <v>400</v>
      </c>
      <c r="C128" s="116" t="s">
        <v>73</v>
      </c>
      <c r="D128" s="116" t="s">
        <v>74</v>
      </c>
      <c r="E128" s="116"/>
      <c r="F128" s="116"/>
      <c r="G128" s="10">
        <f>G129</f>
        <v>0</v>
      </c>
    </row>
    <row r="129" spans="1:7" ht="33" hidden="1">
      <c r="A129" s="11" t="s">
        <v>91</v>
      </c>
      <c r="B129" s="7">
        <v>400</v>
      </c>
      <c r="C129" s="105" t="s">
        <v>73</v>
      </c>
      <c r="D129" s="105" t="s">
        <v>74</v>
      </c>
      <c r="E129" s="105" t="s">
        <v>244</v>
      </c>
      <c r="F129" s="105"/>
      <c r="G129" s="13">
        <f>G130</f>
        <v>0</v>
      </c>
    </row>
    <row r="130" spans="1:7" ht="57" customHeight="1" hidden="1">
      <c r="A130" s="11" t="s">
        <v>127</v>
      </c>
      <c r="B130" s="7">
        <v>400</v>
      </c>
      <c r="C130" s="105" t="s">
        <v>73</v>
      </c>
      <c r="D130" s="105" t="s">
        <v>74</v>
      </c>
      <c r="E130" s="105" t="s">
        <v>245</v>
      </c>
      <c r="F130" s="105"/>
      <c r="G130" s="13">
        <f>G131</f>
        <v>0</v>
      </c>
    </row>
    <row r="131" spans="1:7" ht="41.25" customHeight="1" hidden="1">
      <c r="A131" s="11" t="s">
        <v>257</v>
      </c>
      <c r="B131" s="7">
        <v>400</v>
      </c>
      <c r="C131" s="105" t="s">
        <v>73</v>
      </c>
      <c r="D131" s="105" t="s">
        <v>74</v>
      </c>
      <c r="E131" s="105" t="s">
        <v>245</v>
      </c>
      <c r="F131" s="105" t="s">
        <v>158</v>
      </c>
      <c r="G131" s="13"/>
    </row>
    <row r="132" spans="1:7" ht="23.25" customHeight="1" hidden="1">
      <c r="A132" s="11" t="s">
        <v>416</v>
      </c>
      <c r="B132" s="7"/>
      <c r="C132" s="105" t="s">
        <v>73</v>
      </c>
      <c r="D132" s="105" t="s">
        <v>65</v>
      </c>
      <c r="E132" s="105"/>
      <c r="F132" s="105"/>
      <c r="G132" s="13"/>
    </row>
    <row r="133" spans="1:7" ht="22.5" customHeight="1">
      <c r="A133" s="9" t="s">
        <v>57</v>
      </c>
      <c r="B133" s="15">
        <v>400</v>
      </c>
      <c r="C133" s="116">
        <v>11</v>
      </c>
      <c r="D133" s="116"/>
      <c r="E133" s="116"/>
      <c r="F133" s="116"/>
      <c r="G133" s="10">
        <f>G134</f>
        <v>46.8</v>
      </c>
    </row>
    <row r="134" spans="1:7" ht="16.5">
      <c r="A134" s="11" t="s">
        <v>58</v>
      </c>
      <c r="B134" s="7">
        <v>400</v>
      </c>
      <c r="C134" s="105">
        <v>11</v>
      </c>
      <c r="D134" s="105" t="s">
        <v>63</v>
      </c>
      <c r="E134" s="105"/>
      <c r="F134" s="105"/>
      <c r="G134" s="13">
        <v>46.8</v>
      </c>
    </row>
    <row r="135" spans="1:7" ht="39.75" customHeight="1" hidden="1">
      <c r="A135" s="11" t="s">
        <v>369</v>
      </c>
      <c r="B135" s="7">
        <v>400</v>
      </c>
      <c r="C135" s="12">
        <v>11</v>
      </c>
      <c r="D135" s="12" t="s">
        <v>63</v>
      </c>
      <c r="E135" s="12" t="s">
        <v>246</v>
      </c>
      <c r="F135" s="12"/>
      <c r="G135" s="13">
        <f>G136</f>
        <v>15</v>
      </c>
    </row>
    <row r="136" spans="1:7" ht="16.5" hidden="1">
      <c r="A136" s="11" t="s">
        <v>59</v>
      </c>
      <c r="B136" s="7">
        <v>400</v>
      </c>
      <c r="C136" s="12">
        <v>11</v>
      </c>
      <c r="D136" s="12" t="s">
        <v>63</v>
      </c>
      <c r="E136" s="12" t="s">
        <v>247</v>
      </c>
      <c r="F136" s="12"/>
      <c r="G136" s="13">
        <f>G137</f>
        <v>15</v>
      </c>
    </row>
    <row r="137" spans="1:7" ht="36" customHeight="1" hidden="1">
      <c r="A137" s="11" t="s">
        <v>257</v>
      </c>
      <c r="B137" s="7">
        <v>400</v>
      </c>
      <c r="C137" s="12">
        <v>11</v>
      </c>
      <c r="D137" s="12" t="s">
        <v>63</v>
      </c>
      <c r="E137" s="12" t="s">
        <v>247</v>
      </c>
      <c r="F137" s="12" t="s">
        <v>158</v>
      </c>
      <c r="G137" s="13">
        <v>15</v>
      </c>
    </row>
    <row r="138" spans="1:7" ht="36" customHeight="1" hidden="1">
      <c r="A138" s="11"/>
      <c r="B138" s="7"/>
      <c r="C138" s="12"/>
      <c r="D138" s="12"/>
      <c r="E138" s="12"/>
      <c r="F138" s="12"/>
      <c r="G138" s="13"/>
    </row>
    <row r="139" spans="1:7" ht="16.5" hidden="1">
      <c r="A139" s="26" t="s">
        <v>181</v>
      </c>
      <c r="B139" s="28">
        <v>400</v>
      </c>
      <c r="C139" s="106" t="s">
        <v>72</v>
      </c>
      <c r="D139" s="105"/>
      <c r="E139" s="12"/>
      <c r="F139" s="12"/>
      <c r="G139" s="30">
        <f>G140</f>
        <v>0</v>
      </c>
    </row>
    <row r="140" spans="1:7" ht="33" hidden="1">
      <c r="A140" s="11" t="s">
        <v>180</v>
      </c>
      <c r="B140" s="28">
        <v>400</v>
      </c>
      <c r="C140" s="105" t="s">
        <v>72</v>
      </c>
      <c r="D140" s="105" t="s">
        <v>62</v>
      </c>
      <c r="E140" s="12"/>
      <c r="F140" s="12"/>
      <c r="G140" s="13"/>
    </row>
    <row r="141" spans="1:7" ht="49.5" hidden="1">
      <c r="A141" s="11" t="s">
        <v>103</v>
      </c>
      <c r="B141" s="7">
        <v>400</v>
      </c>
      <c r="C141" s="105" t="s">
        <v>72</v>
      </c>
      <c r="D141" s="105" t="s">
        <v>62</v>
      </c>
      <c r="E141" s="12" t="s">
        <v>352</v>
      </c>
      <c r="F141" s="12"/>
      <c r="G141" s="13">
        <f>G142</f>
        <v>0.1</v>
      </c>
    </row>
    <row r="142" spans="1:7" ht="49.5" hidden="1">
      <c r="A142" s="11" t="s">
        <v>104</v>
      </c>
      <c r="B142" s="7">
        <v>400</v>
      </c>
      <c r="C142" s="105" t="s">
        <v>72</v>
      </c>
      <c r="D142" s="105" t="s">
        <v>62</v>
      </c>
      <c r="E142" s="12" t="s">
        <v>353</v>
      </c>
      <c r="F142" s="12"/>
      <c r="G142" s="13">
        <f>G143</f>
        <v>0.1</v>
      </c>
    </row>
    <row r="143" spans="1:7" ht="16.5" hidden="1">
      <c r="A143" s="11" t="s">
        <v>182</v>
      </c>
      <c r="B143" s="7">
        <v>400</v>
      </c>
      <c r="C143" s="105" t="s">
        <v>72</v>
      </c>
      <c r="D143" s="105" t="s">
        <v>62</v>
      </c>
      <c r="E143" s="12" t="s">
        <v>354</v>
      </c>
      <c r="F143" s="12"/>
      <c r="G143" s="13">
        <f>G144</f>
        <v>0.1</v>
      </c>
    </row>
    <row r="144" spans="1:7" ht="16.5" hidden="1">
      <c r="A144" s="11" t="s">
        <v>184</v>
      </c>
      <c r="B144" s="7">
        <v>400</v>
      </c>
      <c r="C144" s="105" t="s">
        <v>72</v>
      </c>
      <c r="D144" s="105" t="s">
        <v>62</v>
      </c>
      <c r="E144" s="12" t="s">
        <v>354</v>
      </c>
      <c r="F144" s="12" t="s">
        <v>183</v>
      </c>
      <c r="G144" s="13">
        <v>0.1</v>
      </c>
    </row>
    <row r="145" spans="1:7" ht="31.5" hidden="1">
      <c r="A145" s="31" t="s">
        <v>187</v>
      </c>
      <c r="B145" s="31">
        <v>400</v>
      </c>
      <c r="C145" s="137" t="s">
        <v>149</v>
      </c>
      <c r="D145" s="137"/>
      <c r="E145" s="32"/>
      <c r="F145" s="32"/>
      <c r="G145" s="33">
        <f>G146</f>
        <v>0</v>
      </c>
    </row>
    <row r="146" spans="1:7" ht="15.75" hidden="1">
      <c r="A146" s="34" t="s">
        <v>188</v>
      </c>
      <c r="B146" s="34">
        <v>400</v>
      </c>
      <c r="C146" s="117" t="s">
        <v>149</v>
      </c>
      <c r="D146" s="117" t="s">
        <v>65</v>
      </c>
      <c r="E146" s="35"/>
      <c r="F146" s="35"/>
      <c r="G146" s="36">
        <f>G147</f>
        <v>0</v>
      </c>
    </row>
    <row r="147" spans="1:7" ht="47.25" hidden="1">
      <c r="A147" s="34" t="s">
        <v>132</v>
      </c>
      <c r="B147" s="34">
        <v>400</v>
      </c>
      <c r="C147" s="117" t="s">
        <v>149</v>
      </c>
      <c r="D147" s="117" t="s">
        <v>65</v>
      </c>
      <c r="E147" s="35" t="s">
        <v>120</v>
      </c>
      <c r="F147" s="35"/>
      <c r="G147" s="36">
        <f>G148</f>
        <v>0</v>
      </c>
    </row>
    <row r="148" spans="1:7" ht="31.5" hidden="1">
      <c r="A148" s="34" t="s">
        <v>133</v>
      </c>
      <c r="B148" s="34">
        <v>400</v>
      </c>
      <c r="C148" s="117" t="s">
        <v>149</v>
      </c>
      <c r="D148" s="117" t="s">
        <v>65</v>
      </c>
      <c r="E148" s="35" t="s">
        <v>131</v>
      </c>
      <c r="F148" s="35"/>
      <c r="G148" s="36">
        <f>G149</f>
        <v>0</v>
      </c>
    </row>
    <row r="149" spans="1:7" ht="15.75" hidden="1">
      <c r="A149" s="34" t="s">
        <v>23</v>
      </c>
      <c r="B149" s="34">
        <v>400</v>
      </c>
      <c r="C149" s="117" t="s">
        <v>149</v>
      </c>
      <c r="D149" s="117" t="s">
        <v>65</v>
      </c>
      <c r="E149" s="35" t="s">
        <v>131</v>
      </c>
      <c r="F149" s="35" t="s">
        <v>189</v>
      </c>
      <c r="G149" s="36"/>
    </row>
    <row r="150" spans="1:7" ht="16.5" hidden="1">
      <c r="A150" s="11"/>
      <c r="B150" s="7"/>
      <c r="C150" s="12"/>
      <c r="D150" s="12"/>
      <c r="E150" s="12"/>
      <c r="F150" s="12"/>
      <c r="G150" s="13"/>
    </row>
    <row r="151" spans="1:7" ht="16.5" hidden="1">
      <c r="A151" s="11"/>
      <c r="B151" s="7"/>
      <c r="C151" s="12"/>
      <c r="D151" s="12"/>
      <c r="E151" s="12"/>
      <c r="F151" s="12"/>
      <c r="G151" s="13"/>
    </row>
    <row r="152" spans="1:7" ht="27" customHeight="1">
      <c r="A152" s="177" t="s">
        <v>60</v>
      </c>
      <c r="B152" s="177"/>
      <c r="C152" s="177"/>
      <c r="D152" s="177"/>
      <c r="E152" s="177"/>
      <c r="F152" s="177"/>
      <c r="G152" s="10">
        <f>G6+G17+G25+G35+G55+G94+G123+G133+G139+G145</f>
        <v>12114.599999999999</v>
      </c>
    </row>
    <row r="153" spans="1:7" ht="16.5" hidden="1">
      <c r="A153" s="17"/>
      <c r="B153" s="17"/>
      <c r="C153" s="18"/>
      <c r="D153" s="18"/>
      <c r="E153" s="18"/>
      <c r="F153" s="18"/>
      <c r="G153" s="18"/>
    </row>
    <row r="154" spans="1:2" ht="16.5">
      <c r="A154" s="2"/>
      <c r="B154" s="2"/>
    </row>
    <row r="155" spans="1:2" ht="16.5">
      <c r="A155" s="2"/>
      <c r="B155" s="2"/>
    </row>
    <row r="156" spans="1:2" ht="16.5">
      <c r="A156" s="2"/>
      <c r="B156" s="2"/>
    </row>
  </sheetData>
  <sheetProtection/>
  <mergeCells count="4">
    <mergeCell ref="A3:G3"/>
    <mergeCell ref="F4:G4"/>
    <mergeCell ref="A152:F152"/>
    <mergeCell ref="A1:G1"/>
  </mergeCells>
  <printOptions/>
  <pageMargins left="0.9055118110236221" right="0.5118110236220472" top="0.3937007874015748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2018-12-27T08:02:47Z</dcterms:modified>
  <cp:category/>
  <cp:version/>
  <cp:contentType/>
  <cp:contentStatus/>
</cp:coreProperties>
</file>