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240" windowHeight="7110" activeTab="0"/>
  </bookViews>
  <sheets>
    <sheet name="источники фин2021" sheetId="1" r:id="rId1"/>
    <sheet name="доходы 2021" sheetId="2" r:id="rId2"/>
    <sheet name="ведомст 2021" sheetId="3" r:id="rId3"/>
    <sheet name="рампред 2021 " sheetId="4" r:id="rId4"/>
    <sheet name="мун.програм 2021" sheetId="5" r:id="rId5"/>
  </sheets>
  <definedNames>
    <definedName name="_xlnm.Print_Area" localSheetId="2">'ведомст 2021'!$A$1:$G$208</definedName>
    <definedName name="_xlnm.Print_Area" localSheetId="1">'доходы 2021'!$A$1:$C$82</definedName>
    <definedName name="_xlnm.Print_Area" localSheetId="4">'мун.програм 2021'!$A$1:$G$151</definedName>
    <definedName name="_xlnm.Print_Area" localSheetId="3">'рампред 2021 '!$A$1:$G$125</definedName>
  </definedNames>
  <calcPr fullCalcOnLoad="1"/>
</workbook>
</file>

<file path=xl/sharedStrings.xml><?xml version="1.0" encoding="utf-8"?>
<sst xmlns="http://schemas.openxmlformats.org/spreadsheetml/2006/main" count="1990" uniqueCount="450">
  <si>
    <r>
      <t>(тыс. рублей)</t>
    </r>
    <r>
      <rPr>
        <sz val="13"/>
        <color indexed="8"/>
        <rFont val="Times New Roman"/>
        <family val="1"/>
      </rPr>
      <t xml:space="preserve"> </t>
    </r>
  </si>
  <si>
    <t>Код бюджетной классификации Российской Федерации</t>
  </si>
  <si>
    <t>Наименование доходов</t>
  </si>
  <si>
    <t>Сумма</t>
  </si>
  <si>
    <r>
      <t>НАЛОГИ НА ПРИБЫЛЬ, ДОХОДЫ</t>
    </r>
    <r>
      <rPr>
        <sz val="13"/>
        <color indexed="8"/>
        <rFont val="Times New Roman"/>
        <family val="1"/>
      </rPr>
      <t xml:space="preserve"> </t>
    </r>
  </si>
  <si>
    <r>
      <t>1 01 02000 01 0000 110</t>
    </r>
    <r>
      <rPr>
        <sz val="13"/>
        <color indexed="8"/>
        <rFont val="Times New Roman"/>
        <family val="1"/>
      </rPr>
      <t xml:space="preserve"> </t>
    </r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</si>
  <si>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</si>
  <si>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</si>
  <si>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</si>
  <si>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</si>
  <si>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</si>
  <si>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</si>
  <si>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</si>
  <si>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</si>
  <si>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</si>
  <si>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</si>
  <si>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</si>
  <si>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</si>
  <si>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</si>
  <si>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</si>
  <si>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</si>
  <si>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</si>
  <si>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</si>
  <si>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</si>
  <si>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</si>
  <si>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2 02 04029 10 0000 151</t>
  </si>
  <si>
    <t>Межбюджетные трансферты, передаваемые бюджетам поселений на реализацию дополнительных мероприятий,  направленных на снижение напряженности на рынке труда</t>
  </si>
  <si>
    <t xml:space="preserve">    </t>
  </si>
  <si>
    <t>Наименование</t>
  </si>
  <si>
    <t>Рзд</t>
  </si>
  <si>
    <t>Прз</t>
  </si>
  <si>
    <t>ЦСР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</si>
  <si>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</si>
  <si>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</si>
  <si>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</si>
  <si>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</si>
  <si>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</si>
  <si>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</si>
  <si>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</si>
  <si>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</si>
  <si>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</si>
  <si>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</si>
  <si>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</si>
  <si>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</si>
  <si>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</si>
  <si>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Благоустройство</t>
  </si>
  <si>
    <t xml:space="preserve">Культура 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</si>
  <si>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</si>
  <si>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</si>
  <si>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</si>
  <si>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</si>
  <si>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Доплаты к пенсиям, дополнительные пенсионные обеспечения</t>
  </si>
  <si>
    <t>Физическая культура и спорт</t>
  </si>
  <si>
    <t>Массовый спорт</t>
  </si>
  <si>
    <t>Мероприятия в области спорта и физической культуры</t>
  </si>
  <si>
    <t>ВСЕГО РАСХОДОВ</t>
  </si>
  <si>
    <t xml:space="preserve">     Тыс.руб</t>
  </si>
  <si>
    <t>01</t>
  </si>
  <si>
    <t>02</t>
  </si>
  <si>
    <t>04</t>
  </si>
  <si>
    <t>03</t>
  </si>
  <si>
    <t>09</t>
  </si>
  <si>
    <t>05</t>
  </si>
  <si>
    <t>08</t>
  </si>
  <si>
    <t>Мин</t>
  </si>
  <si>
    <t>12</t>
  </si>
  <si>
    <t>1 11  05013 10 0000  120</t>
  </si>
  <si>
    <t>13</t>
  </si>
  <si>
    <t>10</t>
  </si>
  <si>
    <t>06</t>
  </si>
  <si>
    <t>Единый сельскохозяйственный налог</t>
  </si>
  <si>
    <t>1 05 00000 00 0000 000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</si>
  <si>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</si>
  <si>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</si>
  <si>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</si>
  <si>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</si>
  <si>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</si>
  <si>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</si>
  <si>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</si>
  <si>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Подпрограмма «Старшее поколение  Большесейского сельсовета на 2014-2016 годы»</t>
  </si>
  <si>
    <t>Подпрограмма "Свой дом"</t>
  </si>
  <si>
    <t>1 14 00000 00 0000 000</t>
  </si>
  <si>
    <t>Доходы от продажи материальных и нематериальных активов</t>
  </si>
  <si>
    <t>1 14 02000 00 0000 000</t>
  </si>
  <si>
    <t>1 14 02050 10 0000 410</t>
  </si>
  <si>
    <t>Доходы от реализации имущества, находящегося в  собственности поселений ( за исключением имущества муницильных бюджетных и автономных учреждений, а так же имущества муниципальных унитарных предприятий, в том числе казкнных)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</si>
  <si>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</si>
  <si>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 собственности поселений ( за исключением имущества муницильных бюджетных и автономных учреждений, а так же имущества муниципальных унитарных предприятий, в том числе казкнных)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</si>
  <si>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 муниципальных унитарных предприятий, в том числе казенных)</t>
  </si>
  <si>
    <t>11</t>
  </si>
  <si>
    <t>Непрограммные расходы в сфере установленных функций органов муниципальной власти (муниципальных органов, муниципальных учреждений) Большесейского сельсовета</t>
  </si>
  <si>
    <t>Обеспечение деятельности органов муниципальной власти (муниципальных органов, муниципальных учреждений) Большесейского сельсовета</t>
  </si>
  <si>
    <t>Глава Большесейского 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</si>
  <si>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</si>
  <si>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</si>
  <si>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</si>
  <si>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</si>
  <si>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</si>
  <si>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Резервный фонд Большесейского сельсовета</t>
  </si>
  <si>
    <t>Резервные средства</t>
  </si>
  <si>
    <t>870</t>
  </si>
  <si>
    <t>7755118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</si>
  <si>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</si>
  <si>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ЧС, обеспечение безопасности на водных объектах"</t>
  </si>
  <si>
    <t>Подпрограмма "Защита населения от ЧС, обеспечение пожарной безопасности"</t>
  </si>
  <si>
    <t>Мероприятия по защите населения и территорий Большесейского сельсовета  от чрезвычайных ситуаций и пожарной безопасности</t>
  </si>
  <si>
    <t>Мероприятия в сфере развития земельно-имущественных отношений</t>
  </si>
  <si>
    <t>4630000</t>
  </si>
  <si>
    <t>Благоустройство территории Большесейского сельсовета</t>
  </si>
  <si>
    <t>Обеспечение деятельности подведомственных учреждений (СДК)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</si>
  <si>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</si>
  <si>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</si>
  <si>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обслуживания, учебные фильмотеки, межшкольные учебно-производственные комбинаты, логопедические пункты)</t>
  </si>
  <si>
    <t>Другие вопросы в области социальной политики</t>
  </si>
  <si>
    <t>Обеспечение мер социальной поддержки отдельных категорий граждан, работающих и проживающих в сельской местности Большесейского сельсовета</t>
  </si>
  <si>
    <t>Мероприятия по защите населения и территорий Большесейского сельсовета  от чрезвычайных ситуаций и безопасности на водных объектах</t>
  </si>
  <si>
    <t>Мероприятия в сфере жилищного хозяйства</t>
  </si>
  <si>
    <t xml:space="preserve">Осуществление мероприятий по улучшению жилищных условий граждан Большесейского сельсовета  </t>
  </si>
  <si>
    <t>4634016</t>
  </si>
  <si>
    <t>Муниципиальная программа "Энергосбережения повышения энергоэффективности на территории Большейского сельсовета на 2014-2016гг."</t>
  </si>
  <si>
    <t>Мероприятия, направленные на энергосбережение и повышение энергетической эффективности</t>
  </si>
  <si>
    <t>Мероприятия в области коммунального  хозяйства</t>
  </si>
  <si>
    <t>Мероприятия   по уличному освещению</t>
  </si>
  <si>
    <t>Мероприятия по содержанию автомобильных дорог</t>
  </si>
  <si>
    <t>Мероприятия по содержанию мест захоронения</t>
  </si>
  <si>
    <t>Мероприятия в области благоустройства</t>
  </si>
  <si>
    <t>Мероприятия по профилактике злоупотребления наркотиками и их незаконного оборота</t>
  </si>
  <si>
    <t>7754025</t>
  </si>
  <si>
    <t>Расходы на обеспечение функций 
муниципального казенного учреждения (Библиотека Большесейского сельсовета )</t>
  </si>
  <si>
    <t>Обеспечение деятельности муниципального  казенного учреждения Большесейского сельсовета</t>
  </si>
  <si>
    <t>Расходы на обеспечение функций 
муниципального казенного учреждения (Бухгалтерия Большесейского сельсовета )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</si>
  <si>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</si>
  <si>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Дорожное хозяйство (дорожные фонды)</t>
  </si>
  <si>
    <t>Дорожный фонд Большесейского сельсовета</t>
  </si>
  <si>
    <t>14</t>
  </si>
  <si>
    <t>Муниципальная программа «Сохранение и развитие малой и отдаленной деревни Шепчул Большесейского сельсовета Таштыпского района Республики Хакасия на 2014-2016 годы»</t>
  </si>
  <si>
    <t>Обеспечение проведения выборов и референдумов</t>
  </si>
  <si>
    <t>07</t>
  </si>
  <si>
    <t>Проведения выборов</t>
  </si>
  <si>
    <t>Мероприятия по сохранению и развитию малых сел</t>
  </si>
  <si>
    <t>4644026</t>
  </si>
  <si>
    <t>4640000</t>
  </si>
  <si>
    <t>121</t>
  </si>
  <si>
    <t>244</t>
  </si>
  <si>
    <t>111</t>
  </si>
  <si>
    <t>312</t>
  </si>
  <si>
    <t xml:space="preserve">Мероприятия по сохранению и развитию малых сел </t>
  </si>
  <si>
    <r>
      <t>НАЛОГОВЫЕ И НЕНАЛОГОВЫЕ ДОХОДЫ</t>
    </r>
    <r>
      <rPr>
        <b/>
        <sz val="13"/>
        <color indexed="8"/>
        <rFont val="Times New Roman"/>
        <family val="1"/>
      </rPr>
      <t xml:space="preserve"> </t>
    </r>
  </si>
  <si>
    <t>18210102030011000110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</si>
  <si>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</si>
  <si>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</si>
  <si>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</si>
  <si>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13"/>
        <color indexed="8"/>
        <rFont val="Times New Roman"/>
        <family val="1"/>
      </rPr>
      <t xml:space="preserve"> </t>
    </r>
  </si>
  <si>
    <r>
      <t>2 00 00000 00 0000 000</t>
    </r>
    <r>
      <rPr>
        <b/>
        <sz val="13"/>
        <color indexed="8"/>
        <rFont val="Times New Roman"/>
        <family val="1"/>
      </rPr>
      <t xml:space="preserve"> </t>
    </r>
  </si>
  <si>
    <r>
      <t>БЕЗВОЗМЕЗДНЫЕ ПОСТУПЛЕНИЯ</t>
    </r>
    <r>
      <rPr>
        <b/>
        <sz val="13"/>
        <color indexed="8"/>
        <rFont val="Times New Roman"/>
        <family val="1"/>
      </rPr>
      <t xml:space="preserve"> </t>
    </r>
  </si>
  <si>
    <r>
      <t>ВСЕГО ДОХОДОВ</t>
    </r>
    <r>
      <rPr>
        <b/>
        <sz val="13"/>
        <color indexed="8"/>
        <rFont val="Times New Roman"/>
        <family val="1"/>
      </rPr>
      <t xml:space="preserve"> </t>
    </r>
  </si>
  <si>
    <t xml:space="preserve"> 1 06 01000 00 0000 110</t>
  </si>
  <si>
    <t xml:space="preserve"> 1 06 01030 10 0000 110</t>
  </si>
  <si>
    <t xml:space="preserve"> 1 06 06000 00 0000 110</t>
  </si>
  <si>
    <t xml:space="preserve"> 1 06 06010 00 0000 110</t>
  </si>
  <si>
    <t xml:space="preserve"> 1 08 00000 00 0000 000</t>
  </si>
  <si>
    <t xml:space="preserve"> 1 05 03000 01 0000 110</t>
  </si>
  <si>
    <t>101 02030 01 3000 110</t>
  </si>
  <si>
    <t xml:space="preserve"> 106 06043 10 2100 110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</si>
  <si>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</si>
  <si>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</si>
  <si>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</si>
  <si>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730</t>
  </si>
  <si>
    <t>Обслуживание внутреннего долга</t>
  </si>
  <si>
    <t>Субсидии на реализацию мероприятий по сохранению и развитию малых сел</t>
  </si>
  <si>
    <t>Прочие субсидии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</si>
  <si>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</si>
  <si>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</si>
  <si>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540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</si>
  <si>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</si>
  <si>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</si>
  <si>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</si>
  <si>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</si>
  <si>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</si>
  <si>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</si>
  <si>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</si>
  <si>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</si>
  <si>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</si>
  <si>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</si>
  <si>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</si>
  <si>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77000 00000</t>
  </si>
  <si>
    <t>77500 00000</t>
  </si>
  <si>
    <t>77500 00010</t>
  </si>
  <si>
    <t>77500 00020</t>
  </si>
  <si>
    <t>77500 00030</t>
  </si>
  <si>
    <t>77500 51180</t>
  </si>
  <si>
    <t>45400 00000</t>
  </si>
  <si>
    <t>45400 00010</t>
  </si>
  <si>
    <t>45400 40110</t>
  </si>
  <si>
    <t>45400 00020</t>
  </si>
  <si>
    <t>45400 40120</t>
  </si>
  <si>
    <t>45200 00000</t>
  </si>
  <si>
    <t>45200 40130</t>
  </si>
  <si>
    <t>45500 00000</t>
  </si>
  <si>
    <t>45500 00010</t>
  </si>
  <si>
    <t>45500 40140</t>
  </si>
  <si>
    <t>45500 40150</t>
  </si>
  <si>
    <t>46300 00000</t>
  </si>
  <si>
    <t>46300 40160</t>
  </si>
  <si>
    <t>45600 00000</t>
  </si>
  <si>
    <t>45600 40170</t>
  </si>
  <si>
    <t>45600 00010</t>
  </si>
  <si>
    <t>45600 40180</t>
  </si>
  <si>
    <t xml:space="preserve">45600 40180 </t>
  </si>
  <si>
    <t>45700 00000</t>
  </si>
  <si>
    <t>45700 40190</t>
  </si>
  <si>
    <t>46400 00000</t>
  </si>
  <si>
    <t>46400 40260</t>
  </si>
  <si>
    <t>46200 00000</t>
  </si>
  <si>
    <t>46200 40200</t>
  </si>
  <si>
    <t>45900 40210</t>
  </si>
  <si>
    <t>46000 40220</t>
  </si>
  <si>
    <t>45800 00000</t>
  </si>
  <si>
    <t>45800 40230</t>
  </si>
  <si>
    <t>45300 00000</t>
  </si>
  <si>
    <t>45300 40240</t>
  </si>
  <si>
    <t>77500 45290</t>
  </si>
  <si>
    <t>45100 00000</t>
  </si>
  <si>
    <t>45100 45300</t>
  </si>
  <si>
    <t>45100 00010</t>
  </si>
  <si>
    <t>45100 45310</t>
  </si>
  <si>
    <t>46100 00000</t>
  </si>
  <si>
    <t>46100 45320</t>
  </si>
  <si>
    <t>45900 00000</t>
  </si>
  <si>
    <t>46000 00000</t>
  </si>
  <si>
    <t>45400 04011</t>
  </si>
  <si>
    <t>Мероприятия в области коммунального хозяйства</t>
  </si>
  <si>
    <t>77500 00060</t>
  </si>
  <si>
    <t>77500 00080</t>
  </si>
  <si>
    <t>ВР</t>
  </si>
  <si>
    <t>Фонд оплаты труда казенных учреждений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</si>
  <si>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</si>
  <si>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</si>
  <si>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</si>
  <si>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Уплата прочих налогов, сборов</t>
  </si>
  <si>
    <t>Итого программная часть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</si>
  <si>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</si>
  <si>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</si>
  <si>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</si>
  <si>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</si>
  <si>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1 08 04020 01 1000 110</t>
  </si>
  <si>
    <t>Земельный налог с физических лиц</t>
  </si>
  <si>
    <t>Земельный налог с организаций</t>
  </si>
  <si>
    <t xml:space="preserve"> 1 05 03010 01 0000 110</t>
  </si>
  <si>
    <t>Уплата иных платежей</t>
  </si>
  <si>
    <t>853</t>
  </si>
  <si>
    <t>Мероприятие на разработку документов тер.планирования ,землепользования и застройки</t>
  </si>
  <si>
    <t xml:space="preserve">Исполнение судебных актов Российской Федерации 
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
деятельности учреждений
</t>
  </si>
  <si>
    <t>831</t>
  </si>
  <si>
    <t>77500 40250</t>
  </si>
  <si>
    <t xml:space="preserve">Субсидии юридическим лицам
(кроме некоммерческих организаций), индивидуальным
предпринимателям, физическим лицам - производителям
товаров, работ, услуг
</t>
  </si>
  <si>
    <t>810</t>
  </si>
  <si>
    <t>4640040260</t>
  </si>
  <si>
    <t>4640071190</t>
  </si>
  <si>
    <t>77500 00040</t>
  </si>
  <si>
    <t>77500 00050</t>
  </si>
  <si>
    <t xml:space="preserve">Источники финансирования дефицита бюджета </t>
  </si>
  <si>
    <t xml:space="preserve"> Большесейского сельсовета</t>
  </si>
  <si>
    <t xml:space="preserve">                                                                                                   </t>
  </si>
  <si>
    <t xml:space="preserve"> (тыс. рублей)</t>
  </si>
  <si>
    <t>Виды источников</t>
  </si>
  <si>
    <t>400 01 02 00 00 00 0000 000</t>
  </si>
  <si>
    <t>Кредиты кредитных организаций в валюте Российской Федерации</t>
  </si>
  <si>
    <t>400 01 02 00 00 10 0000 710</t>
  </si>
  <si>
    <t>Получение кредитов от кредитных организаций бюджетами поселений в валюте Российской Федерации</t>
  </si>
  <si>
    <t>400 01 03 00 00 00 0000 000</t>
  </si>
  <si>
    <t>Бюджетные кредиты от других бюджетов бюджетной системы Российской Федерации</t>
  </si>
  <si>
    <t>400 01 03 01 00 10 0000 710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</si>
  <si>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</si>
  <si>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400 01 03 01 00 10 0000 810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</si>
  <si>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</si>
  <si>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400  01 05 00 00 00 0000 000</t>
  </si>
  <si>
    <t>Изменение остатков средств на счетах по учету средств бюджета</t>
  </si>
  <si>
    <t>400 01 05 02 01 10 0000 510</t>
  </si>
  <si>
    <t>Увеличение прочих остатков денежных средств бюджетов  поселений субъектов  Российской Федерации</t>
  </si>
  <si>
    <t>400 01 05 02 01 10 0000 610</t>
  </si>
  <si>
    <t>Уменьшение прочих остатков денежных средств бюджетов субъектов Российской Федерации</t>
  </si>
  <si>
    <t>Всего источников финансирования</t>
  </si>
  <si>
    <r>
      <t>1 00  00000  00  0000  000</t>
    </r>
    <r>
      <rPr>
        <b/>
        <sz val="13"/>
        <color indexed="8"/>
        <rFont val="Times New Roman"/>
        <family val="1"/>
      </rPr>
      <t xml:space="preserve"> </t>
    </r>
  </si>
  <si>
    <r>
      <t>1 01  00000  00  0000  000</t>
    </r>
    <r>
      <rPr>
        <sz val="13"/>
        <color indexed="8"/>
        <rFont val="Times New Roman"/>
        <family val="1"/>
      </rPr>
      <t xml:space="preserve"> </t>
    </r>
  </si>
  <si>
    <t>1 01 02010 01 0000 110</t>
  </si>
  <si>
    <t>1 03 02240 01 0000 110</t>
  </si>
  <si>
    <t>1 03 02250 01 0000 110</t>
  </si>
  <si>
    <t>1 03 02260 01 0000 110</t>
  </si>
  <si>
    <t>НАЛОГИ НА СОВОКУПНЫЙ ДОХОД</t>
  </si>
  <si>
    <t xml:space="preserve"> 1 06 06030 00 0000 110</t>
  </si>
  <si>
    <t xml:space="preserve"> 1 06 06033 10 0000 110</t>
  </si>
  <si>
    <t xml:space="preserve"> 1 06 06040 00 0000 110</t>
  </si>
  <si>
    <t xml:space="preserve"> 1 06 06043 10 0000 110</t>
  </si>
  <si>
    <t>129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</si>
  <si>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</si>
  <si>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
на выплаты денежного содержания и иные выплаты
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</si>
  <si>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</si>
  <si>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</si>
  <si>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4640071280</t>
  </si>
  <si>
    <t xml:space="preserve">Фонд оплаты труда казенных учреждений </t>
  </si>
  <si>
    <t>Обеспечение деятельности подведомственных учреждений (СДК) (оплата кредиторской задолженности по заработной плате и электроэнергии)</t>
  </si>
  <si>
    <t>7700000000</t>
  </si>
  <si>
    <t>7750000000</t>
  </si>
  <si>
    <t>7750000050</t>
  </si>
  <si>
    <t>Исполнение судебных актов Российской Федерации 
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
деятельности учреждений</t>
  </si>
  <si>
    <t>Муниципальная программа "Управление муниципальным имуществом и земельными ресурсами расположенными на территории Большесейского сельсовета на 2017-2019 гг"</t>
  </si>
  <si>
    <t>Муниципальная программа "Жилище на 2017-2019 гг"</t>
  </si>
  <si>
    <t>Муниципиальная программа "Энергосбережения повышения энергоэффективности на территории Большейского сельсовета на 2017-2019гг."</t>
  </si>
  <si>
    <t>Муниципальная программа  "Комплексная программа модернизации и реформирование жилижно- коммунального хозяйства в Большесейском сельсовете на 2017-2019гг"</t>
  </si>
  <si>
    <t>Подпрограмма  "Чистая вода на территории Большесейского сельсовета на 2017-2019гг"</t>
  </si>
  <si>
    <t>Муниципальная  программа "Защита населения и территорий от чрезвычайных ситуаций, обеспечение пожарной безопасности и безопастности людей на водных объектах на территории Большесейского сельсовета на 2017- 2019 гг."</t>
  </si>
  <si>
    <t>Муниципальная программа «Сохранение и развитие малой и отдаленной деревни Шепчул и Иничул Большесейского сельсовета Таштыпского района Республики Хакасия на 2017-2019 годы»</t>
  </si>
  <si>
    <t>Муниципальная программа "Капитальный ремонт, модернизация и содержание автомобильных дорог Большейсейского сельсовета на 2017-2019 гг."</t>
  </si>
  <si>
    <t>Муниципальная программа "Комплексные меры противодействия злоупотреблению наркотиками и их не законному обороту на территории Большесейского сельсовета на 2017-2019гг"</t>
  </si>
  <si>
    <t>Программа «Создание условий для развития культуры на территории Большесейского сельсовета на 2017-2019гг»</t>
  </si>
  <si>
    <t>Муниципальная программа "Развитие физической культуры и спорта на территории Большейского сельсовета на 2017-2019гг.</t>
  </si>
  <si>
    <t>Подпрограмма "Переселения жителей Большесейского сельсовета из аварийного и непригодного для проживания жилищного фонда"</t>
  </si>
  <si>
    <t>46200 00080</t>
  </si>
  <si>
    <t>45800 45290</t>
  </si>
  <si>
    <t>46500 0000</t>
  </si>
  <si>
    <t>46500 00000</t>
  </si>
  <si>
    <t>46500 00020</t>
  </si>
  <si>
    <t>Другие общегосударственные вопросы</t>
  </si>
  <si>
    <t>400</t>
  </si>
  <si>
    <t>Фонд оплаты труда учреждений</t>
  </si>
  <si>
    <t>46500 00021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</si>
  <si>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</si>
  <si>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</si>
  <si>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</si>
  <si>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</si>
  <si>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</si>
  <si>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</si>
  <si>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</si>
  <si>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</si>
  <si>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2 02 29999 10 0000 151</t>
  </si>
  <si>
    <t>2 02 20000 00 0000 151</t>
  </si>
  <si>
    <t>2 02 29999 00 0000 151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</si>
  <si>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</si>
  <si>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</si>
  <si>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1 03 02230 01 0000 110</t>
  </si>
  <si>
    <t>202 20041 10 0000 151</t>
  </si>
  <si>
    <t>Исполнение судебных актов Российской Федерации и мировых соглашений по возмещению причиненного вреда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</si>
  <si>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</si>
  <si>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</si>
  <si>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Субсидии на компенсацию затрат по доставке продуктовых и непродуктовых товаров жителям малых и отдаленных сёл Республики Хакасия, не имеющих стационарных точек торговли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</si>
  <si>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</si>
  <si>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Субсидии на сохранение и развитие малых, отдаленных и иных сёл</t>
  </si>
  <si>
    <t>202 20041 00 0000 151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</si>
  <si>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</si>
  <si>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4640071140</t>
  </si>
  <si>
    <t>Субсидии на капитальный ремонт, ремонт автомобильных дорог общего пользования местного значения городских округов и поселений, малых и отдаленных сёл Республики Хакасия</t>
  </si>
  <si>
    <t>Капитальный ремонт автомобильных дорог общего пользования местного значения</t>
  </si>
  <si>
    <t xml:space="preserve">Капитальный ремонт, ремонт автомобильных дорог местного значения  поселений, малых сел </t>
  </si>
  <si>
    <t xml:space="preserve">Мероприятия, направленные на реализацию программы повышения эффективности бюджетных расходов </t>
  </si>
  <si>
    <t>45600 40190</t>
  </si>
  <si>
    <t>2 02 35250 10 0000 151</t>
  </si>
  <si>
    <t>Субвенции бюджетам сельских поселений на оплату жилищно-коммунальных услуг отдельным категориям граждан</t>
  </si>
  <si>
    <t>2 02 35250 00 0000 151</t>
  </si>
  <si>
    <t>Субвенции бюджетам на оплату жилищно-коммунальных услуг отдельным категориям граждан</t>
  </si>
  <si>
    <t>Социальное обеспечение населения</t>
  </si>
  <si>
    <t>45100 70270</t>
  </si>
  <si>
    <t>Пособия, компенсации, меры социальной поддержки по публичным нормативным обязательствам</t>
  </si>
  <si>
    <t>313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</si>
  <si>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</t>
  </si>
  <si>
    <t>Обеспечение мер социальной поддержки отдельных категорий граждан</t>
  </si>
  <si>
    <t>2 02 1500210 0000 151</t>
  </si>
  <si>
    <t>2 02 1500200 0000 151</t>
  </si>
  <si>
    <t>Обеспечение пожарной безопасности</t>
  </si>
  <si>
    <t>Субсидии на обеспечение первичных мер пожарной безопасности</t>
  </si>
  <si>
    <t>45400 71260</t>
  </si>
  <si>
    <t>Муниципальная программа " Улучшение уличного  освещения на территории Большесейского сельсовета на 2017-2020 гг."</t>
  </si>
  <si>
    <t>Муниципальная программа «Сохранение и развитие малой и отдаленной деревни Шепчул и Иничул Большесейского сельсовета Таштыпского района Республики Хакасия на 2017-2020 годы»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</si>
  <si>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</si>
  <si>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2 02 15001 10 0000 150</t>
  </si>
  <si>
    <t>2 02 15001 00 0000 150</t>
  </si>
  <si>
    <t>2 02 10000 00 0000 150</t>
  </si>
  <si>
    <t>Подпрограмма  "Чистая вода на территории Большесейского сельсовета на 2017-2021гг"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</si>
  <si>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</si>
  <si>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</si>
  <si>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</si>
  <si>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 xml:space="preserve"> 2 02 35118 00 0000 150</t>
  </si>
  <si>
    <t xml:space="preserve"> 2 02 35118 10 0000 150</t>
  </si>
  <si>
    <t>2 02 30000 00 0000 150</t>
  </si>
  <si>
    <t>2 02 04056 00 0000 150</t>
  </si>
  <si>
    <t>2 02 04056 10 0000 150</t>
  </si>
  <si>
    <t>Прочие межбюджетные трансферты, передаваемые бюджетам</t>
  </si>
  <si>
    <t>2 02 49999 00 0000 150</t>
  </si>
  <si>
    <t>2 02 49999 10 0000 150</t>
  </si>
  <si>
    <t>2 02 40000 00 0000 150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</si>
  <si>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</si>
  <si>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</si>
  <si>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</si>
  <si>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</si>
  <si>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</si>
  <si>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</si>
  <si>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</si>
  <si>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</si>
  <si>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Муниципальная программа «Повышения эффективности управления муниципальными финансами в Большесейском сельсовете»
</t>
  </si>
  <si>
    <t xml:space="preserve">Муниципальная программа «Повышения эффективности управления муниципальными финансами в Большесейском сельсовете»
</t>
  </si>
  <si>
    <t>Муниципальная  программа "Защита населения и территорий от чрезвычайных ситуаций, обеспечение пожарной безопасности и безопастности людей на водных объектах на территории Большесейского сельсовета "</t>
  </si>
  <si>
    <t>Муниципальная программа "Капитальный ремонт, модернизация и содержание автомобильных дорог Большейсейского сельсовета "</t>
  </si>
  <si>
    <t>Муниципальная программа "Управление муниципальным имуществом и земельными ресурсами расположенными на территории Большесейского сельсовета"</t>
  </si>
  <si>
    <t>Муниципальная программа "Жилище "</t>
  </si>
  <si>
    <t>Муниципальная программа "Переселения жителей Большесейского сельсовета из муниципального аварийного жилищного фонда"</t>
  </si>
  <si>
    <t>Муниципиальная программа "Энергосбережения повышения энергоэффективности на территории Большейского сельсовета "</t>
  </si>
  <si>
    <t>Муниципальная программа  "Комплексная программа модернизации и реформирование жилижно- коммунального хозяйства в Большесейском сельсовете "</t>
  </si>
  <si>
    <t>Подпрограмма  "Чистая вода на территории Большесейского сельсовета "</t>
  </si>
  <si>
    <t>Муниципальная программа "Содержание мест захоронения на территории Большесейского сельсовета "</t>
  </si>
  <si>
    <t>Муниципальная программа "Благоустройство на территории Большесейского сельсовета "</t>
  </si>
  <si>
    <t>Программа «Создание условий для развития культуры на территории Большесейского сельсовета »</t>
  </si>
  <si>
    <t>Муниципальная программа "Комплексные меры противодействия злоупотреблению наркотиками и их не законному обороту на территории Большесейского сельсовета "</t>
  </si>
  <si>
    <t>Муниципальная программа "Развитие физической культуры и спорта на территории Большейского сельсовета "</t>
  </si>
  <si>
    <t>Муниципальная программа "Социальная поддержка граждан Большесейского сельсовета "</t>
  </si>
  <si>
    <t>Муниципальная программа "Управление муниципальным имуществом и земельными ресурсами расположенными на территории Большесейского сельсовета "</t>
  </si>
  <si>
    <t>Муниципальная программа «Создание условий для развития культуры на территории Большесейского сельсовета »</t>
  </si>
  <si>
    <t>Муниципальная программа "Развитие физической культуры и спорта на территории Большейского сельсовета"</t>
  </si>
  <si>
    <t>Уплата налога на имущество организаций и земельного налога</t>
  </si>
  <si>
    <t>851</t>
  </si>
  <si>
    <t>Муниципальная программа «Повышения эффективности управления муниципальными финансами в Большесейском сельсовете»</t>
  </si>
  <si>
    <t>46500 00010</t>
  </si>
  <si>
    <t>Субвенции бюджетам 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</si>
  <si>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46500 70230</t>
  </si>
  <si>
    <t xml:space="preserve"> в 2021 году</t>
  </si>
  <si>
    <t>Доходы местного бюджета  Большесейского сельсовета на 2021 год</t>
  </si>
  <si>
    <t xml:space="preserve">Ведомственная структура расходов бюджета Большесейского сельсовета на 2021 год
</t>
  </si>
  <si>
    <t xml:space="preserve">Распределение бюджетных ассигнований по  разделам и подразделам классификации расходов  Большесейского сельсовета на 2021 год
</t>
  </si>
  <si>
    <t>Распределение бюджетных ассигнований по целевым статьям (муниципальным программам Большесейского сельсовета и непрограммным направлениям деятельности),группам и подгруппам видов расходов классификации расходов бюджета Большесейского сельсовета на 2021 год</t>
  </si>
  <si>
    <t>Иные межбюджетные трансферты, передаваемые бюджетам сельских поселений</t>
  </si>
  <si>
    <t>46500 42700</t>
  </si>
  <si>
    <t>45800 42700</t>
  </si>
  <si>
    <t>45600 42700</t>
  </si>
  <si>
    <t>Муниципальная  программа "Защита населения и территорий от чрезвычайных ситуаций, обеспечение пожарной безопасности и безопастности людей на водных объектах на территории Большесейского сельсовета."</t>
  </si>
  <si>
    <t xml:space="preserve">Приложение № 1
                                                                                       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проекте бюджета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годов»                                                                
 от  26 декабря 2020 № 11    </t>
  </si>
  <si>
    <t xml:space="preserve">Приложение № 3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проекте бюджета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годов»                                                                   
 от  26 декабря 2020 № 11    </t>
  </si>
  <si>
    <t xml:space="preserve">Приложение № 7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проекте бюджета  Большесейского сельсовета                        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годов»                                                                    
 от  26 декабря 2020 № 11    </t>
  </si>
  <si>
    <t xml:space="preserve">Приложение № 9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проекте бюджета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годов»                                                                    
 от  26 декабря 2020 № 11    </t>
  </si>
  <si>
    <t xml:space="preserve">Приложение №11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проекте бюджета  Большесейского сельсовета                                                                                                                                                                                                        Таштыпского 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годов»                                                                      
 от  26 декабря 2020 № 11    </t>
  </si>
  <si>
    <t xml:space="preserve">Муниципальная программа «Повышения эффективности управления муниципальными финансами в Большесейском сельсовете»
</t>
  </si>
  <si>
    <t>852</t>
  </si>
  <si>
    <t>Уплата прочих налогов и сборов</t>
  </si>
  <si>
    <t>Другие вопросы в области жилищно-коммунального хозяйства</t>
  </si>
  <si>
    <t>Мероприятия в области других вопросов жилищно-коммунального хозяйства</t>
  </si>
  <si>
    <t xml:space="preserve"> Закупка энергетических ресурсов</t>
  </si>
  <si>
    <t>247</t>
  </si>
  <si>
    <t>Приложение №1
        к решению Совета депутатов 
 от  26 января 2021 № 16</t>
  </si>
  <si>
    <t>Приложение №2
        к решению Совета депутатов 
 от  26 января 2021 № 16</t>
  </si>
  <si>
    <t>Приложение №3
        к решению Совета депутатов 
 от  26 января 2021 № 16</t>
  </si>
  <si>
    <t>Приложение №4
        к решению Совета депутатов 
 от  26 января 2021 № 16</t>
  </si>
  <si>
    <t>Приложение №5
        к решению Совета депутатов 
 от  26 января 2021 № 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</si>
</sst>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0.000E+00"/>
    <numFmt numFmtId="183" formatCode="0.0000E+00"/>
    <numFmt numFmtId="184" formatCode="0.00000E+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3"/>
      <color indexed="6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.5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49" fontId="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vertical="center" wrapText="1"/>
    </xf>
    <xf numFmtId="174" fontId="9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174" fontId="3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justify" vertical="center" wrapText="1"/>
    </xf>
    <xf numFmtId="49" fontId="13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56" fillId="33" borderId="0" xfId="0" applyFont="1" applyFill="1" applyAlignment="1">
      <alignment horizontal="right" vertical="top" wrapText="1"/>
    </xf>
    <xf numFmtId="0" fontId="56" fillId="33" borderId="0" xfId="0" applyFont="1" applyFill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horizontal="right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12" zoomScaleNormal="64" zoomScaleSheetLayoutView="112" zoomScalePageLayoutView="0" workbookViewId="0" topLeftCell="A1">
      <selection activeCell="C20" sqref="C20"/>
    </sheetView>
  </sheetViews>
  <sheetFormatPr defaultColWidth="9.140625" defaultRowHeight="15"/>
  <cols>
    <col min="1" max="1" width="36.421875" style="0" customWidth="1"/>
    <col min="2" max="2" width="51.421875" style="0" customWidth="1"/>
    <col min="3" max="3" width="24.421875" style="0" customWidth="1"/>
  </cols>
  <sheetData>
    <row r="1" spans="2:3" ht="59.25" customHeight="1">
      <c r="B1" s="133" t="s">
        <v>445</v>
      </c>
      <c r="C1" s="134"/>
    </row>
    <row r="2" spans="1:3" ht="110.25" customHeight="1">
      <c r="A2" s="132" t="s">
        <v>433</v>
      </c>
      <c r="B2" s="132"/>
      <c r="C2" s="132"/>
    </row>
    <row r="3" spans="1:3" ht="17.25">
      <c r="A3" s="40"/>
      <c r="B3" s="41"/>
      <c r="C3" s="41"/>
    </row>
    <row r="4" spans="1:3" ht="17.25">
      <c r="A4" s="40"/>
      <c r="B4" s="41"/>
      <c r="C4" s="41"/>
    </row>
    <row r="5" spans="1:3" ht="16.5">
      <c r="A5" s="131" t="s">
        <v>261</v>
      </c>
      <c r="B5" s="131"/>
      <c r="C5" s="131"/>
    </row>
    <row r="6" spans="1:3" ht="16.5">
      <c r="A6" s="131" t="s">
        <v>262</v>
      </c>
      <c r="B6" s="131"/>
      <c r="C6" s="131"/>
    </row>
    <row r="7" spans="1:3" ht="16.5">
      <c r="A7" s="131" t="s">
        <v>423</v>
      </c>
      <c r="B7" s="131"/>
      <c r="C7" s="131"/>
    </row>
    <row r="8" spans="1:3" ht="17.25">
      <c r="A8" s="1"/>
      <c r="B8" s="41"/>
      <c r="C8" s="41"/>
    </row>
    <row r="9" spans="1:3" ht="17.25">
      <c r="A9" s="1"/>
      <c r="B9" s="41"/>
      <c r="C9" s="41"/>
    </row>
    <row r="10" spans="1:3" ht="17.25">
      <c r="A10" s="1" t="s">
        <v>263</v>
      </c>
      <c r="B10" s="41"/>
      <c r="C10" s="42" t="s">
        <v>264</v>
      </c>
    </row>
    <row r="11" spans="1:3" ht="33">
      <c r="A11" s="13" t="s">
        <v>1</v>
      </c>
      <c r="B11" s="13" t="s">
        <v>265</v>
      </c>
      <c r="C11" s="13" t="s">
        <v>3</v>
      </c>
    </row>
    <row r="12" spans="1:3" ht="33" hidden="1">
      <c r="A12" s="6" t="s">
        <v>266</v>
      </c>
      <c r="B12" s="27" t="s">
        <v>267</v>
      </c>
      <c r="C12" s="43">
        <f>C13</f>
        <v>0</v>
      </c>
    </row>
    <row r="13" spans="1:3" ht="49.5" hidden="1">
      <c r="A13" s="6" t="s">
        <v>268</v>
      </c>
      <c r="B13" s="6" t="s">
        <v>269</v>
      </c>
      <c r="C13" s="43"/>
    </row>
    <row r="14" spans="1:3" ht="49.5" hidden="1">
      <c r="A14" s="27" t="s">
        <v>270</v>
      </c>
      <c r="B14" s="27" t="s">
        <v>271</v>
      </c>
      <c r="C14" s="43">
        <f>C15-C16</f>
        <v>0</v>
      </c>
    </row>
    <row r="15" spans="1:3" ht="66" hidden="1">
      <c r="A15" s="6" t="s">
        <v>272</v>
      </c>
      <c r="B15" s="6" t="s">
        <v>273</v>
      </c>
      <c r="C15" s="43"/>
    </row>
    <row r="16" spans="1:3" ht="66" hidden="1">
      <c r="A16" s="6" t="s">
        <v>274</v>
      </c>
      <c r="B16" s="6" t="s">
        <v>275</v>
      </c>
      <c r="C16" s="43"/>
    </row>
    <row r="17" spans="1:3" ht="33">
      <c r="A17" s="6" t="s">
        <v>276</v>
      </c>
      <c r="B17" s="44" t="s">
        <v>277</v>
      </c>
      <c r="C17" s="43">
        <f>C18-C19</f>
        <v>0</v>
      </c>
    </row>
    <row r="18" spans="1:3" ht="55.5" customHeight="1">
      <c r="A18" s="118" t="s">
        <v>278</v>
      </c>
      <c r="B18" s="45" t="s">
        <v>279</v>
      </c>
      <c r="C18" s="43">
        <f>12113.3+56+139.8+0.4</f>
        <v>12309.499999999998</v>
      </c>
    </row>
    <row r="19" spans="1:3" ht="57.75" customHeight="1">
      <c r="A19" s="118" t="s">
        <v>280</v>
      </c>
      <c r="B19" s="6" t="s">
        <v>281</v>
      </c>
      <c r="C19" s="43">
        <f>12113.3+56+139.8+0.4</f>
        <v>12309.499999999998</v>
      </c>
    </row>
    <row r="20" spans="1:3" ht="18.75">
      <c r="A20" s="46"/>
      <c r="B20" s="47" t="s">
        <v>282</v>
      </c>
      <c r="C20" s="48">
        <f>C14+C17</f>
        <v>0</v>
      </c>
    </row>
  </sheetData>
  <sheetProtection/>
  <mergeCells count="5">
    <mergeCell ref="A5:C5"/>
    <mergeCell ref="A6:C6"/>
    <mergeCell ref="A7:C7"/>
    <mergeCell ref="A2:C2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="89" zoomScaleNormal="55" zoomScaleSheetLayoutView="89" zoomScalePageLayoutView="0" workbookViewId="0" topLeftCell="A1">
      <selection activeCell="B2" sqref="B2:C2"/>
    </sheetView>
  </sheetViews>
  <sheetFormatPr defaultColWidth="9.140625" defaultRowHeight="15"/>
  <cols>
    <col min="1" max="1" width="31.8515625" style="39" customWidth="1"/>
    <col min="2" max="2" width="74.421875" style="39" customWidth="1"/>
    <col min="3" max="3" width="18.7109375" style="39" customWidth="1"/>
  </cols>
  <sheetData>
    <row r="1" spans="1:3" ht="66.75" customHeight="1">
      <c r="A1" s="52"/>
      <c r="B1" s="139" t="s">
        <v>446</v>
      </c>
      <c r="C1" s="140"/>
    </row>
    <row r="2" spans="2:3" ht="102" customHeight="1">
      <c r="B2" s="136" t="s">
        <v>434</v>
      </c>
      <c r="C2" s="136"/>
    </row>
    <row r="3" spans="1:4" ht="48.75" customHeight="1">
      <c r="A3" s="77"/>
      <c r="B3" s="78"/>
      <c r="C3" s="78"/>
      <c r="D3" s="79"/>
    </row>
    <row r="4" spans="1:4" ht="16.5">
      <c r="A4" s="137" t="s">
        <v>424</v>
      </c>
      <c r="B4" s="137"/>
      <c r="C4" s="137"/>
      <c r="D4" s="79"/>
    </row>
    <row r="5" spans="1:4" ht="16.5">
      <c r="A5" s="138" t="s">
        <v>0</v>
      </c>
      <c r="B5" s="138"/>
      <c r="C5" s="138"/>
      <c r="D5" s="79"/>
    </row>
    <row r="6" spans="1:4" ht="49.5">
      <c r="A6" s="75" t="s">
        <v>1</v>
      </c>
      <c r="B6" s="75" t="s">
        <v>2</v>
      </c>
      <c r="C6" s="76" t="s">
        <v>3</v>
      </c>
      <c r="D6" s="79"/>
    </row>
    <row r="7" spans="1:3" ht="16.5">
      <c r="A7" s="80" t="s">
        <v>283</v>
      </c>
      <c r="B7" s="80" t="s">
        <v>147</v>
      </c>
      <c r="C7" s="53">
        <f>C9+C27+C40+C24+C37+C13</f>
        <v>1532.5</v>
      </c>
    </row>
    <row r="8" spans="1:3" ht="31.5" customHeight="1">
      <c r="A8" s="81" t="s">
        <v>284</v>
      </c>
      <c r="B8" s="81" t="s">
        <v>4</v>
      </c>
      <c r="C8" s="54">
        <f>C9</f>
        <v>313.6</v>
      </c>
    </row>
    <row r="9" spans="1:3" ht="16.5">
      <c r="A9" s="81" t="s">
        <v>5</v>
      </c>
      <c r="B9" s="81" t="s">
        <v>6</v>
      </c>
      <c r="C9" s="54">
        <f>C10+C12</f>
        <v>313.6</v>
      </c>
    </row>
    <row r="10" spans="1:3" ht="72" customHeight="1">
      <c r="A10" s="82" t="s">
        <v>285</v>
      </c>
      <c r="B10" s="83" t="s">
        <v>339</v>
      </c>
      <c r="C10" s="54">
        <v>313.6</v>
      </c>
    </row>
    <row r="11" spans="1:3" ht="60" customHeight="1" hidden="1">
      <c r="A11" s="82" t="s">
        <v>148</v>
      </c>
      <c r="B11" s="81" t="s">
        <v>149</v>
      </c>
      <c r="C11" s="54"/>
    </row>
    <row r="12" spans="1:3" ht="87" customHeight="1" hidden="1">
      <c r="A12" s="82" t="s">
        <v>162</v>
      </c>
      <c r="B12" s="81" t="s">
        <v>150</v>
      </c>
      <c r="C12" s="54"/>
    </row>
    <row r="13" spans="1:3" ht="58.5" customHeight="1">
      <c r="A13" s="84" t="s">
        <v>181</v>
      </c>
      <c r="B13" s="85" t="s">
        <v>182</v>
      </c>
      <c r="C13" s="51">
        <f>C14</f>
        <v>915</v>
      </c>
    </row>
    <row r="14" spans="1:3" ht="36" customHeight="1">
      <c r="A14" s="82" t="s">
        <v>183</v>
      </c>
      <c r="B14" s="83" t="s">
        <v>184</v>
      </c>
      <c r="C14" s="54">
        <f>C16+C18+C20+C22</f>
        <v>915</v>
      </c>
    </row>
    <row r="15" spans="1:3" ht="87" customHeight="1" hidden="1" thickBot="1">
      <c r="A15" s="82"/>
      <c r="B15" s="83"/>
      <c r="C15" s="54"/>
    </row>
    <row r="16" spans="1:3" ht="78" customHeight="1">
      <c r="A16" s="82" t="s">
        <v>340</v>
      </c>
      <c r="B16" s="83" t="s">
        <v>329</v>
      </c>
      <c r="C16" s="54">
        <f>C17</f>
        <v>421.8</v>
      </c>
    </row>
    <row r="17" spans="1:3" ht="107.25" customHeight="1">
      <c r="A17" s="82" t="s">
        <v>390</v>
      </c>
      <c r="B17" s="83" t="s">
        <v>391</v>
      </c>
      <c r="C17" s="54">
        <v>421.8</v>
      </c>
    </row>
    <row r="18" spans="1:3" ht="90.75" customHeight="1">
      <c r="A18" s="82" t="s">
        <v>286</v>
      </c>
      <c r="B18" s="83" t="s">
        <v>330</v>
      </c>
      <c r="C18" s="54">
        <f>C19</f>
        <v>2.1</v>
      </c>
    </row>
    <row r="19" spans="1:3" ht="119.25" customHeight="1">
      <c r="A19" s="82" t="s">
        <v>392</v>
      </c>
      <c r="B19" s="83" t="s">
        <v>393</v>
      </c>
      <c r="C19" s="54">
        <v>2.1</v>
      </c>
    </row>
    <row r="20" spans="1:3" ht="79.5" customHeight="1">
      <c r="A20" s="82" t="s">
        <v>287</v>
      </c>
      <c r="B20" s="83" t="s">
        <v>328</v>
      </c>
      <c r="C20" s="54">
        <f>C21</f>
        <v>549.4</v>
      </c>
    </row>
    <row r="21" spans="1:3" ht="125.25" customHeight="1">
      <c r="A21" s="82" t="s">
        <v>396</v>
      </c>
      <c r="B21" s="83" t="s">
        <v>397</v>
      </c>
      <c r="C21" s="54">
        <v>549.4</v>
      </c>
    </row>
    <row r="22" spans="1:3" ht="69" customHeight="1">
      <c r="A22" s="82" t="s">
        <v>288</v>
      </c>
      <c r="B22" s="83" t="s">
        <v>327</v>
      </c>
      <c r="C22" s="54">
        <f>C23</f>
        <v>-58.3</v>
      </c>
    </row>
    <row r="23" spans="1:3" ht="107.25" customHeight="1">
      <c r="A23" s="82" t="s">
        <v>394</v>
      </c>
      <c r="B23" s="83" t="s">
        <v>395</v>
      </c>
      <c r="C23" s="54">
        <v>-58.3</v>
      </c>
    </row>
    <row r="24" spans="1:3" ht="16.5">
      <c r="A24" s="86" t="s">
        <v>71</v>
      </c>
      <c r="B24" s="87" t="s">
        <v>289</v>
      </c>
      <c r="C24" s="53">
        <f>C25</f>
        <v>1.3</v>
      </c>
    </row>
    <row r="25" spans="1:3" ht="16.5">
      <c r="A25" s="82" t="s">
        <v>161</v>
      </c>
      <c r="B25" s="83" t="s">
        <v>70</v>
      </c>
      <c r="C25" s="54">
        <f>C26</f>
        <v>1.3</v>
      </c>
    </row>
    <row r="26" spans="1:3" ht="16.5">
      <c r="A26" s="82" t="s">
        <v>248</v>
      </c>
      <c r="B26" s="83" t="s">
        <v>70</v>
      </c>
      <c r="C26" s="54">
        <v>1.3</v>
      </c>
    </row>
    <row r="27" spans="1:3" ht="16.5">
      <c r="A27" s="80" t="s">
        <v>7</v>
      </c>
      <c r="B27" s="87" t="s">
        <v>8</v>
      </c>
      <c r="C27" s="53">
        <f>C28+C30</f>
        <v>294.6</v>
      </c>
    </row>
    <row r="28" spans="1:3" ht="16.5">
      <c r="A28" s="81" t="s">
        <v>156</v>
      </c>
      <c r="B28" s="83" t="s">
        <v>9</v>
      </c>
      <c r="C28" s="54">
        <f>C29</f>
        <v>73.2</v>
      </c>
    </row>
    <row r="29" spans="1:3" ht="57.75" customHeight="1">
      <c r="A29" s="81" t="s">
        <v>157</v>
      </c>
      <c r="B29" s="83" t="s">
        <v>179</v>
      </c>
      <c r="C29" s="54">
        <v>73.2</v>
      </c>
    </row>
    <row r="30" spans="1:3" ht="16.5">
      <c r="A30" s="81" t="s">
        <v>158</v>
      </c>
      <c r="B30" s="83" t="s">
        <v>10</v>
      </c>
      <c r="C30" s="54">
        <f>C33+C35+C36</f>
        <v>221.4</v>
      </c>
    </row>
    <row r="31" spans="1:3" ht="49.5" hidden="1">
      <c r="A31" s="81" t="s">
        <v>159</v>
      </c>
      <c r="B31" s="83" t="s">
        <v>11</v>
      </c>
      <c r="C31" s="54"/>
    </row>
    <row r="32" spans="1:3" ht="16.5">
      <c r="A32" s="88" t="s">
        <v>290</v>
      </c>
      <c r="B32" s="89" t="s">
        <v>247</v>
      </c>
      <c r="C32" s="54">
        <f>C33</f>
        <v>133</v>
      </c>
    </row>
    <row r="33" spans="1:3" ht="33">
      <c r="A33" s="82" t="s">
        <v>291</v>
      </c>
      <c r="B33" s="81" t="s">
        <v>241</v>
      </c>
      <c r="C33" s="54">
        <v>133</v>
      </c>
    </row>
    <row r="34" spans="1:3" s="39" customFormat="1" ht="16.5">
      <c r="A34" s="82" t="s">
        <v>292</v>
      </c>
      <c r="B34" s="89" t="s">
        <v>246</v>
      </c>
      <c r="C34" s="54">
        <f>C35</f>
        <v>88.4</v>
      </c>
    </row>
    <row r="35" spans="1:3" ht="33">
      <c r="A35" s="82" t="s">
        <v>293</v>
      </c>
      <c r="B35" s="81" t="s">
        <v>180</v>
      </c>
      <c r="C35" s="54">
        <v>88.4</v>
      </c>
    </row>
    <row r="36" spans="1:3" ht="49.5" hidden="1">
      <c r="A36" s="82" t="s">
        <v>163</v>
      </c>
      <c r="B36" s="81" t="s">
        <v>151</v>
      </c>
      <c r="C36" s="54"/>
    </row>
    <row r="37" spans="1:3" ht="16.5">
      <c r="A37" s="80" t="s">
        <v>160</v>
      </c>
      <c r="B37" s="80" t="s">
        <v>76</v>
      </c>
      <c r="C37" s="53">
        <f>C38</f>
        <v>2.7</v>
      </c>
    </row>
    <row r="38" spans="1:3" ht="49.5">
      <c r="A38" s="81" t="s">
        <v>78</v>
      </c>
      <c r="B38" s="83" t="s">
        <v>77</v>
      </c>
      <c r="C38" s="54">
        <f>C39</f>
        <v>2.7</v>
      </c>
    </row>
    <row r="39" spans="1:3" ht="79.5" customHeight="1">
      <c r="A39" s="81" t="s">
        <v>245</v>
      </c>
      <c r="B39" s="83" t="s">
        <v>73</v>
      </c>
      <c r="C39" s="54">
        <v>2.7</v>
      </c>
    </row>
    <row r="40" spans="1:3" ht="49.5">
      <c r="A40" s="81" t="s">
        <v>75</v>
      </c>
      <c r="B40" s="80" t="s">
        <v>152</v>
      </c>
      <c r="C40" s="53">
        <f>C42+C45</f>
        <v>5.3</v>
      </c>
    </row>
    <row r="41" spans="1:3" ht="86.25" customHeight="1" hidden="1" thickBot="1">
      <c r="A41" s="81" t="s">
        <v>12</v>
      </c>
      <c r="B41" s="83" t="s">
        <v>13</v>
      </c>
      <c r="C41" s="54">
        <f>C42</f>
        <v>0</v>
      </c>
    </row>
    <row r="42" spans="1:3" ht="66" hidden="1">
      <c r="A42" s="81" t="s">
        <v>14</v>
      </c>
      <c r="B42" s="83" t="s">
        <v>15</v>
      </c>
      <c r="C42" s="54">
        <f>C43</f>
        <v>0</v>
      </c>
    </row>
    <row r="43" spans="1:3" ht="82.5" hidden="1">
      <c r="A43" s="81" t="s">
        <v>66</v>
      </c>
      <c r="B43" s="83" t="s">
        <v>16</v>
      </c>
      <c r="C43" s="54"/>
    </row>
    <row r="44" spans="1:3" s="39" customFormat="1" ht="88.5" customHeight="1">
      <c r="A44" s="88" t="s">
        <v>12</v>
      </c>
      <c r="B44" s="83" t="s">
        <v>331</v>
      </c>
      <c r="C44" s="54">
        <f>C45</f>
        <v>5.3</v>
      </c>
    </row>
    <row r="45" spans="1:3" ht="87" customHeight="1">
      <c r="A45" s="81" t="s">
        <v>17</v>
      </c>
      <c r="B45" s="83" t="s">
        <v>72</v>
      </c>
      <c r="C45" s="54">
        <f>C46</f>
        <v>5.3</v>
      </c>
    </row>
    <row r="46" spans="1:3" ht="73.5" customHeight="1">
      <c r="A46" s="81" t="s">
        <v>74</v>
      </c>
      <c r="B46" s="83" t="s">
        <v>373</v>
      </c>
      <c r="C46" s="54">
        <v>5.3</v>
      </c>
    </row>
    <row r="47" spans="1:3" ht="16.5" hidden="1">
      <c r="A47" s="80" t="s">
        <v>81</v>
      </c>
      <c r="B47" s="87" t="s">
        <v>82</v>
      </c>
      <c r="C47" s="54"/>
    </row>
    <row r="48" spans="1:3" ht="82.5" hidden="1">
      <c r="A48" s="81" t="s">
        <v>83</v>
      </c>
      <c r="B48" s="83" t="s">
        <v>88</v>
      </c>
      <c r="C48" s="54"/>
    </row>
    <row r="49" spans="1:3" ht="82.5" hidden="1">
      <c r="A49" s="81" t="s">
        <v>84</v>
      </c>
      <c r="B49" s="83" t="s">
        <v>85</v>
      </c>
      <c r="C49" s="54"/>
    </row>
    <row r="50" spans="1:3" ht="82.5" hidden="1">
      <c r="A50" s="81" t="s">
        <v>86</v>
      </c>
      <c r="B50" s="83" t="s">
        <v>87</v>
      </c>
      <c r="C50" s="54"/>
    </row>
    <row r="51" spans="1:3" ht="16.5">
      <c r="A51" s="80" t="s">
        <v>153</v>
      </c>
      <c r="B51" s="80" t="s">
        <v>154</v>
      </c>
      <c r="C51" s="53">
        <f>C52</f>
        <v>10777</v>
      </c>
    </row>
    <row r="52" spans="1:3" ht="33">
      <c r="A52" s="80" t="s">
        <v>18</v>
      </c>
      <c r="B52" s="87" t="s">
        <v>19</v>
      </c>
      <c r="C52" s="53">
        <f>C53+C63+C71+C58</f>
        <v>10777</v>
      </c>
    </row>
    <row r="53" spans="1:3" ht="27" customHeight="1">
      <c r="A53" s="80" t="s">
        <v>376</v>
      </c>
      <c r="B53" s="87" t="s">
        <v>332</v>
      </c>
      <c r="C53" s="53">
        <f>C54+C56</f>
        <v>5265.3</v>
      </c>
    </row>
    <row r="54" spans="1:3" ht="21" customHeight="1">
      <c r="A54" s="109" t="s">
        <v>375</v>
      </c>
      <c r="B54" s="90" t="s">
        <v>333</v>
      </c>
      <c r="C54" s="53">
        <f>C55</f>
        <v>5265.3</v>
      </c>
    </row>
    <row r="55" spans="1:5" ht="39" customHeight="1">
      <c r="A55" s="81" t="s">
        <v>374</v>
      </c>
      <c r="B55" s="83" t="s">
        <v>174</v>
      </c>
      <c r="C55" s="54">
        <v>5265.3</v>
      </c>
      <c r="E55" s="122"/>
    </row>
    <row r="56" spans="1:3" ht="33" hidden="1">
      <c r="A56" s="114" t="s">
        <v>367</v>
      </c>
      <c r="B56" s="87" t="s">
        <v>20</v>
      </c>
      <c r="C56" s="54">
        <f>C57</f>
        <v>0</v>
      </c>
    </row>
    <row r="57" spans="1:3" ht="33" hidden="1">
      <c r="A57" s="117" t="s">
        <v>366</v>
      </c>
      <c r="B57" s="83" t="s">
        <v>175</v>
      </c>
      <c r="C57" s="54"/>
    </row>
    <row r="58" spans="1:3" ht="39.75" customHeight="1" hidden="1">
      <c r="A58" s="80" t="s">
        <v>336</v>
      </c>
      <c r="B58" s="110" t="s">
        <v>334</v>
      </c>
      <c r="C58" s="53">
        <f>C61+C59</f>
        <v>56</v>
      </c>
    </row>
    <row r="59" spans="1:3" ht="74.25" customHeight="1" hidden="1">
      <c r="A59" s="111" t="s">
        <v>348</v>
      </c>
      <c r="B59" s="110" t="s">
        <v>349</v>
      </c>
      <c r="C59" s="53">
        <f>C60</f>
        <v>0</v>
      </c>
    </row>
    <row r="60" spans="1:3" ht="74.25" customHeight="1" hidden="1">
      <c r="A60" s="81" t="s">
        <v>341</v>
      </c>
      <c r="B60" s="112" t="s">
        <v>244</v>
      </c>
      <c r="C60" s="54"/>
    </row>
    <row r="61" spans="1:3" ht="16.5">
      <c r="A61" s="80" t="s">
        <v>337</v>
      </c>
      <c r="B61" s="87" t="s">
        <v>170</v>
      </c>
      <c r="C61" s="53">
        <f>C62</f>
        <v>56</v>
      </c>
    </row>
    <row r="62" spans="1:3" ht="16.5">
      <c r="A62" s="81" t="s">
        <v>335</v>
      </c>
      <c r="B62" s="83" t="s">
        <v>176</v>
      </c>
      <c r="C62" s="54">
        <v>56</v>
      </c>
    </row>
    <row r="63" spans="1:3" ht="33">
      <c r="A63" s="80" t="s">
        <v>383</v>
      </c>
      <c r="B63" s="87" t="s">
        <v>338</v>
      </c>
      <c r="C63" s="53">
        <f>C64+C79+C66+C68</f>
        <v>141.20000000000002</v>
      </c>
    </row>
    <row r="64" spans="1:3" ht="43.5" customHeight="1">
      <c r="A64" s="81" t="s">
        <v>381</v>
      </c>
      <c r="B64" s="83" t="s">
        <v>21</v>
      </c>
      <c r="C64" s="54">
        <f>C65</f>
        <v>139.8</v>
      </c>
    </row>
    <row r="65" spans="1:3" ht="49.5">
      <c r="A65" s="82" t="s">
        <v>382</v>
      </c>
      <c r="B65" s="83" t="s">
        <v>177</v>
      </c>
      <c r="C65" s="54">
        <v>139.8</v>
      </c>
    </row>
    <row r="66" spans="1:3" ht="34.5">
      <c r="A66" s="82" t="s">
        <v>380</v>
      </c>
      <c r="B66" s="123" t="s">
        <v>379</v>
      </c>
      <c r="C66" s="54">
        <f>C67</f>
        <v>1</v>
      </c>
    </row>
    <row r="67" spans="1:3" ht="33">
      <c r="A67" s="82" t="s">
        <v>378</v>
      </c>
      <c r="B67" s="83" t="s">
        <v>242</v>
      </c>
      <c r="C67" s="54">
        <f>1</f>
        <v>1</v>
      </c>
    </row>
    <row r="68" spans="1:3" ht="33">
      <c r="A68" s="82" t="s">
        <v>358</v>
      </c>
      <c r="B68" s="116" t="s">
        <v>359</v>
      </c>
      <c r="C68" s="54">
        <f>C69</f>
        <v>0.4</v>
      </c>
    </row>
    <row r="69" spans="1:3" ht="33">
      <c r="A69" s="82" t="s">
        <v>356</v>
      </c>
      <c r="B69" s="116" t="s">
        <v>357</v>
      </c>
      <c r="C69" s="54">
        <v>0.4</v>
      </c>
    </row>
    <row r="70" spans="1:3" ht="16.5" hidden="1">
      <c r="A70" s="82"/>
      <c r="B70" s="83"/>
      <c r="C70" s="54"/>
    </row>
    <row r="71" spans="1:3" ht="16.5">
      <c r="A71" s="80" t="s">
        <v>389</v>
      </c>
      <c r="B71" s="87" t="s">
        <v>22</v>
      </c>
      <c r="C71" s="53">
        <f>C72+C74+C76</f>
        <v>5314.5</v>
      </c>
    </row>
    <row r="72" spans="1:3" ht="49.5" hidden="1">
      <c r="A72" s="81" t="s">
        <v>384</v>
      </c>
      <c r="B72" s="83" t="s">
        <v>131</v>
      </c>
      <c r="C72" s="53">
        <f>C73</f>
        <v>0</v>
      </c>
    </row>
    <row r="73" spans="1:3" ht="66" hidden="1">
      <c r="A73" s="81" t="s">
        <v>385</v>
      </c>
      <c r="B73" s="83" t="s">
        <v>178</v>
      </c>
      <c r="C73" s="54"/>
    </row>
    <row r="74" spans="1:3" ht="58.5" customHeight="1" hidden="1">
      <c r="A74" s="80" t="s">
        <v>23</v>
      </c>
      <c r="B74" s="80" t="s">
        <v>24</v>
      </c>
      <c r="C74" s="53">
        <f>C75</f>
        <v>0</v>
      </c>
    </row>
    <row r="75" spans="1:3" ht="49.5" hidden="1">
      <c r="A75" s="81" t="s">
        <v>25</v>
      </c>
      <c r="B75" s="81" t="s">
        <v>26</v>
      </c>
      <c r="C75" s="54"/>
    </row>
    <row r="76" spans="1:3" ht="16.5">
      <c r="A76" s="90" t="s">
        <v>387</v>
      </c>
      <c r="B76" s="80" t="s">
        <v>386</v>
      </c>
      <c r="C76" s="53">
        <f>C77</f>
        <v>5314.5</v>
      </c>
    </row>
    <row r="77" spans="1:3" ht="33">
      <c r="A77" s="89" t="s">
        <v>388</v>
      </c>
      <c r="B77" s="81" t="s">
        <v>243</v>
      </c>
      <c r="C77" s="54">
        <v>5314.5</v>
      </c>
    </row>
    <row r="78" spans="1:3" ht="16.5" hidden="1">
      <c r="A78" s="89"/>
      <c r="B78" s="81"/>
      <c r="C78" s="54"/>
    </row>
    <row r="79" spans="1:3" ht="41.25" customHeight="1" hidden="1">
      <c r="A79" s="86" t="s">
        <v>358</v>
      </c>
      <c r="B79" s="115" t="s">
        <v>359</v>
      </c>
      <c r="C79" s="53">
        <f>C80</f>
        <v>0</v>
      </c>
    </row>
    <row r="80" spans="1:3" ht="33" hidden="1">
      <c r="A80" s="86" t="s">
        <v>356</v>
      </c>
      <c r="B80" s="116" t="s">
        <v>357</v>
      </c>
      <c r="C80" s="54"/>
    </row>
    <row r="81" spans="1:3" ht="16.5" hidden="1">
      <c r="A81" s="89"/>
      <c r="B81" s="81"/>
      <c r="C81" s="54"/>
    </row>
    <row r="82" spans="1:3" ht="18.75">
      <c r="A82" s="135" t="s">
        <v>155</v>
      </c>
      <c r="B82" s="135"/>
      <c r="C82" s="55">
        <f>C7+C51</f>
        <v>12309.5</v>
      </c>
    </row>
  </sheetData>
  <sheetProtection/>
  <mergeCells count="5">
    <mergeCell ref="A82:B82"/>
    <mergeCell ref="B2:C2"/>
    <mergeCell ref="A4:C4"/>
    <mergeCell ref="A5:C5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1"/>
  <sheetViews>
    <sheetView view="pageBreakPreview" zoomScaleNormal="77" zoomScaleSheetLayoutView="100" zoomScalePageLayoutView="0" workbookViewId="0" topLeftCell="A15">
      <selection activeCell="A23" sqref="A23:F23"/>
    </sheetView>
  </sheetViews>
  <sheetFormatPr defaultColWidth="9.140625" defaultRowHeight="15"/>
  <cols>
    <col min="1" max="1" width="70.00390625" style="0" customWidth="1"/>
    <col min="2" max="2" width="8.7109375" style="0" customWidth="1"/>
    <col min="3" max="4" width="6.00390625" style="0" customWidth="1"/>
    <col min="5" max="5" width="15.00390625" style="0" customWidth="1"/>
    <col min="6" max="6" width="6.00390625" style="0" customWidth="1"/>
    <col min="7" max="7" width="18.7109375" style="0" customWidth="1"/>
    <col min="11" max="11" width="10.57421875" style="0" customWidth="1"/>
  </cols>
  <sheetData>
    <row r="1" spans="2:7" ht="44.25" customHeight="1">
      <c r="B1" s="146" t="s">
        <v>447</v>
      </c>
      <c r="C1" s="147"/>
      <c r="D1" s="147"/>
      <c r="E1" s="147"/>
      <c r="F1" s="147"/>
      <c r="G1" s="147"/>
    </row>
    <row r="2" spans="1:7" ht="111" customHeight="1">
      <c r="A2" s="145" t="s">
        <v>435</v>
      </c>
      <c r="B2" s="145"/>
      <c r="C2" s="145"/>
      <c r="D2" s="145"/>
      <c r="E2" s="145"/>
      <c r="F2" s="145"/>
      <c r="G2" s="145"/>
    </row>
    <row r="3" spans="1:2" ht="16.5">
      <c r="A3" s="2" t="s">
        <v>27</v>
      </c>
      <c r="B3" s="2"/>
    </row>
    <row r="4" spans="1:7" ht="56.25" customHeight="1">
      <c r="A4" s="141" t="s">
        <v>425</v>
      </c>
      <c r="B4" s="142"/>
      <c r="C4" s="142"/>
      <c r="D4" s="142"/>
      <c r="E4" s="142"/>
      <c r="F4" s="142"/>
      <c r="G4" s="142"/>
    </row>
    <row r="5" spans="6:7" ht="15.75" customHeight="1">
      <c r="F5" s="143" t="s">
        <v>56</v>
      </c>
      <c r="G5" s="143"/>
    </row>
    <row r="6" spans="1:7" ht="16.5">
      <c r="A6" s="13" t="s">
        <v>28</v>
      </c>
      <c r="B6" s="13" t="s">
        <v>64</v>
      </c>
      <c r="C6" s="13" t="s">
        <v>29</v>
      </c>
      <c r="D6" s="13" t="s">
        <v>30</v>
      </c>
      <c r="E6" s="13" t="s">
        <v>31</v>
      </c>
      <c r="F6" s="13" t="s">
        <v>234</v>
      </c>
      <c r="G6" s="13" t="s">
        <v>3</v>
      </c>
    </row>
    <row r="7" spans="1:7" ht="21.75" customHeight="1">
      <c r="A7" s="27" t="s">
        <v>32</v>
      </c>
      <c r="B7" s="91">
        <v>400</v>
      </c>
      <c r="C7" s="95" t="s">
        <v>57</v>
      </c>
      <c r="D7" s="96"/>
      <c r="E7" s="96"/>
      <c r="F7" s="96"/>
      <c r="G7" s="38">
        <f>G8+G15+G36+G29+G40</f>
        <v>2776.7999999999997</v>
      </c>
    </row>
    <row r="8" spans="1:7" ht="37.5" customHeight="1">
      <c r="A8" s="6" t="s">
        <v>33</v>
      </c>
      <c r="B8" s="13">
        <v>400</v>
      </c>
      <c r="C8" s="96" t="s">
        <v>57</v>
      </c>
      <c r="D8" s="96" t="s">
        <v>58</v>
      </c>
      <c r="E8" s="95"/>
      <c r="F8" s="95"/>
      <c r="G8" s="7">
        <f>G9</f>
        <v>676</v>
      </c>
    </row>
    <row r="9" spans="1:7" ht="39.75" customHeight="1">
      <c r="A9" s="6" t="s">
        <v>419</v>
      </c>
      <c r="B9" s="13">
        <v>400</v>
      </c>
      <c r="C9" s="96" t="s">
        <v>57</v>
      </c>
      <c r="D9" s="96" t="s">
        <v>58</v>
      </c>
      <c r="E9" s="96" t="s">
        <v>320</v>
      </c>
      <c r="F9" s="95"/>
      <c r="G9" s="7">
        <f>G10</f>
        <v>676</v>
      </c>
    </row>
    <row r="10" spans="1:7" ht="52.5" customHeight="1">
      <c r="A10" s="6" t="s">
        <v>91</v>
      </c>
      <c r="B10" s="13">
        <v>400</v>
      </c>
      <c r="C10" s="96" t="s">
        <v>57</v>
      </c>
      <c r="D10" s="96" t="s">
        <v>58</v>
      </c>
      <c r="E10" s="96" t="s">
        <v>321</v>
      </c>
      <c r="F10" s="96"/>
      <c r="G10" s="7">
        <f>G11</f>
        <v>676</v>
      </c>
    </row>
    <row r="11" spans="1:7" ht="21.75" customHeight="1">
      <c r="A11" s="6" t="s">
        <v>92</v>
      </c>
      <c r="B11" s="13">
        <v>400</v>
      </c>
      <c r="C11" s="96" t="s">
        <v>57</v>
      </c>
      <c r="D11" s="96" t="s">
        <v>58</v>
      </c>
      <c r="E11" s="96" t="s">
        <v>420</v>
      </c>
      <c r="F11" s="96"/>
      <c r="G11" s="7">
        <f>G12+G14</f>
        <v>676</v>
      </c>
    </row>
    <row r="12" spans="1:7" ht="36" customHeight="1">
      <c r="A12" s="6" t="s">
        <v>428</v>
      </c>
      <c r="B12" s="13">
        <v>400</v>
      </c>
      <c r="C12" s="96" t="s">
        <v>57</v>
      </c>
      <c r="D12" s="96" t="s">
        <v>58</v>
      </c>
      <c r="E12" s="96" t="s">
        <v>429</v>
      </c>
      <c r="F12" s="97"/>
      <c r="G12" s="7">
        <f>G13</f>
        <v>519.2</v>
      </c>
    </row>
    <row r="13" spans="1:7" ht="24" customHeight="1">
      <c r="A13" s="10" t="s">
        <v>236</v>
      </c>
      <c r="B13" s="13">
        <v>400</v>
      </c>
      <c r="C13" s="96" t="s">
        <v>57</v>
      </c>
      <c r="D13" s="96" t="s">
        <v>58</v>
      </c>
      <c r="E13" s="96" t="s">
        <v>429</v>
      </c>
      <c r="F13" s="97" t="s">
        <v>142</v>
      </c>
      <c r="G13" s="12">
        <v>519.2</v>
      </c>
    </row>
    <row r="14" spans="1:7" ht="65.25" customHeight="1">
      <c r="A14" s="10" t="s">
        <v>295</v>
      </c>
      <c r="B14" s="13">
        <v>400</v>
      </c>
      <c r="C14" s="97" t="s">
        <v>57</v>
      </c>
      <c r="D14" s="97" t="s">
        <v>58</v>
      </c>
      <c r="E14" s="97" t="s">
        <v>420</v>
      </c>
      <c r="F14" s="97" t="s">
        <v>294</v>
      </c>
      <c r="G14" s="12">
        <v>156.8</v>
      </c>
    </row>
    <row r="15" spans="1:9" ht="56.25" customHeight="1">
      <c r="A15" s="27" t="s">
        <v>93</v>
      </c>
      <c r="B15" s="91">
        <v>400</v>
      </c>
      <c r="C15" s="95" t="s">
        <v>57</v>
      </c>
      <c r="D15" s="95" t="s">
        <v>59</v>
      </c>
      <c r="E15" s="95"/>
      <c r="F15" s="95"/>
      <c r="G15" s="38">
        <f>G16</f>
        <v>1601.1</v>
      </c>
      <c r="I15" s="15"/>
    </row>
    <row r="16" spans="1:7" ht="45" customHeight="1">
      <c r="A16" s="6" t="s">
        <v>398</v>
      </c>
      <c r="B16" s="13">
        <v>400</v>
      </c>
      <c r="C16" s="96" t="s">
        <v>57</v>
      </c>
      <c r="D16" s="96" t="s">
        <v>59</v>
      </c>
      <c r="E16" s="96" t="s">
        <v>320</v>
      </c>
      <c r="F16" s="95"/>
      <c r="G16" s="7">
        <f>G17+G27</f>
        <v>1601.1</v>
      </c>
    </row>
    <row r="17" spans="1:7" ht="49.5">
      <c r="A17" s="6" t="s">
        <v>91</v>
      </c>
      <c r="B17" s="13">
        <v>400</v>
      </c>
      <c r="C17" s="96" t="s">
        <v>57</v>
      </c>
      <c r="D17" s="96" t="s">
        <v>59</v>
      </c>
      <c r="E17" s="96" t="s">
        <v>321</v>
      </c>
      <c r="F17" s="96"/>
      <c r="G17" s="7">
        <f>G18</f>
        <v>1600.1</v>
      </c>
    </row>
    <row r="18" spans="1:7" ht="16.5">
      <c r="A18" s="6" t="s">
        <v>94</v>
      </c>
      <c r="B18" s="13">
        <v>400</v>
      </c>
      <c r="C18" s="96" t="s">
        <v>57</v>
      </c>
      <c r="D18" s="96" t="s">
        <v>59</v>
      </c>
      <c r="E18" s="96" t="s">
        <v>322</v>
      </c>
      <c r="F18" s="96"/>
      <c r="G18" s="7">
        <f>G22+G24+G34+G21+G25+G26+G19+G23</f>
        <v>1600.1</v>
      </c>
    </row>
    <row r="19" spans="1:7" ht="39" customHeight="1">
      <c r="A19" s="6" t="s">
        <v>428</v>
      </c>
      <c r="B19" s="13">
        <v>400</v>
      </c>
      <c r="C19" s="97" t="s">
        <v>57</v>
      </c>
      <c r="D19" s="97" t="s">
        <v>59</v>
      </c>
      <c r="E19" s="97" t="s">
        <v>429</v>
      </c>
      <c r="F19" s="96"/>
      <c r="G19" s="7">
        <f>G20</f>
        <v>767</v>
      </c>
    </row>
    <row r="20" spans="1:7" ht="24.75" customHeight="1">
      <c r="A20" s="10" t="s">
        <v>236</v>
      </c>
      <c r="B20" s="13">
        <v>400</v>
      </c>
      <c r="C20" s="97" t="s">
        <v>57</v>
      </c>
      <c r="D20" s="97" t="s">
        <v>59</v>
      </c>
      <c r="E20" s="97" t="s">
        <v>429</v>
      </c>
      <c r="F20" s="97" t="s">
        <v>142</v>
      </c>
      <c r="G20" s="12">
        <v>767</v>
      </c>
    </row>
    <row r="21" spans="1:7" ht="61.5" customHeight="1">
      <c r="A21" s="10" t="s">
        <v>295</v>
      </c>
      <c r="B21" s="13">
        <v>400</v>
      </c>
      <c r="C21" s="97" t="s">
        <v>57</v>
      </c>
      <c r="D21" s="97" t="s">
        <v>59</v>
      </c>
      <c r="E21" s="97" t="s">
        <v>322</v>
      </c>
      <c r="F21" s="97" t="s">
        <v>294</v>
      </c>
      <c r="G21" s="12">
        <v>231.6</v>
      </c>
    </row>
    <row r="22" spans="1:7" ht="33">
      <c r="A22" s="10" t="s">
        <v>237</v>
      </c>
      <c r="B22" s="13">
        <v>400</v>
      </c>
      <c r="C22" s="97" t="s">
        <v>57</v>
      </c>
      <c r="D22" s="97" t="s">
        <v>59</v>
      </c>
      <c r="E22" s="97" t="s">
        <v>322</v>
      </c>
      <c r="F22" s="97" t="s">
        <v>143</v>
      </c>
      <c r="G22" s="12">
        <v>464.5</v>
      </c>
    </row>
    <row r="23" spans="1:7" ht="16.5">
      <c r="A23" s="10" t="s">
        <v>443</v>
      </c>
      <c r="B23" s="13">
        <v>400</v>
      </c>
      <c r="C23" s="97" t="s">
        <v>57</v>
      </c>
      <c r="D23" s="97" t="s">
        <v>59</v>
      </c>
      <c r="E23" s="97" t="s">
        <v>322</v>
      </c>
      <c r="F23" s="97" t="s">
        <v>444</v>
      </c>
      <c r="G23" s="12">
        <v>77</v>
      </c>
    </row>
    <row r="24" spans="1:7" ht="16.5">
      <c r="A24" s="10" t="s">
        <v>417</v>
      </c>
      <c r="B24" s="13">
        <v>400</v>
      </c>
      <c r="C24" s="97" t="s">
        <v>57</v>
      </c>
      <c r="D24" s="97" t="s">
        <v>59</v>
      </c>
      <c r="E24" s="97" t="s">
        <v>322</v>
      </c>
      <c r="F24" s="97" t="s">
        <v>418</v>
      </c>
      <c r="G24" s="12">
        <v>60</v>
      </c>
    </row>
    <row r="25" spans="1:7" ht="16.5" hidden="1">
      <c r="A25" s="10" t="s">
        <v>249</v>
      </c>
      <c r="B25" s="13">
        <v>400</v>
      </c>
      <c r="C25" s="97" t="s">
        <v>57</v>
      </c>
      <c r="D25" s="97" t="s">
        <v>59</v>
      </c>
      <c r="E25" s="97" t="s">
        <v>322</v>
      </c>
      <c r="F25" s="97" t="s">
        <v>250</v>
      </c>
      <c r="G25" s="12"/>
    </row>
    <row r="26" spans="1:7" ht="35.25" customHeight="1" hidden="1">
      <c r="A26" s="10" t="s">
        <v>342</v>
      </c>
      <c r="B26" s="13">
        <v>400</v>
      </c>
      <c r="C26" s="97" t="s">
        <v>57</v>
      </c>
      <c r="D26" s="97" t="s">
        <v>59</v>
      </c>
      <c r="E26" s="97" t="s">
        <v>322</v>
      </c>
      <c r="F26" s="97" t="s">
        <v>253</v>
      </c>
      <c r="G26" s="12"/>
    </row>
    <row r="27" spans="1:7" ht="73.5" customHeight="1">
      <c r="A27" s="10" t="s">
        <v>421</v>
      </c>
      <c r="B27" s="13">
        <v>400</v>
      </c>
      <c r="C27" s="97" t="s">
        <v>57</v>
      </c>
      <c r="D27" s="97" t="s">
        <v>59</v>
      </c>
      <c r="E27" s="97" t="s">
        <v>422</v>
      </c>
      <c r="F27" s="97"/>
      <c r="G27" s="12">
        <f>G28</f>
        <v>1</v>
      </c>
    </row>
    <row r="28" spans="1:7" ht="39" customHeight="1">
      <c r="A28" s="10" t="s">
        <v>237</v>
      </c>
      <c r="B28" s="13">
        <v>400</v>
      </c>
      <c r="C28" s="97" t="s">
        <v>57</v>
      </c>
      <c r="D28" s="97" t="s">
        <v>59</v>
      </c>
      <c r="E28" s="97" t="s">
        <v>422</v>
      </c>
      <c r="F28" s="97" t="s">
        <v>143</v>
      </c>
      <c r="G28" s="12">
        <v>1</v>
      </c>
    </row>
    <row r="29" spans="1:7" ht="16.5" hidden="1">
      <c r="A29" s="44" t="s">
        <v>136</v>
      </c>
      <c r="B29" s="91">
        <v>400</v>
      </c>
      <c r="C29" s="98" t="s">
        <v>57</v>
      </c>
      <c r="D29" s="98" t="s">
        <v>137</v>
      </c>
      <c r="E29" s="95"/>
      <c r="F29" s="98"/>
      <c r="G29" s="29">
        <f>G30</f>
        <v>0</v>
      </c>
    </row>
    <row r="30" spans="1:7" ht="57" customHeight="1" hidden="1">
      <c r="A30" s="10" t="s">
        <v>90</v>
      </c>
      <c r="B30" s="13">
        <v>400</v>
      </c>
      <c r="C30" s="97" t="s">
        <v>57</v>
      </c>
      <c r="D30" s="97" t="s">
        <v>137</v>
      </c>
      <c r="E30" s="96" t="s">
        <v>185</v>
      </c>
      <c r="F30" s="97"/>
      <c r="G30" s="12">
        <f>G31</f>
        <v>0</v>
      </c>
    </row>
    <row r="31" spans="1:7" ht="49.5" hidden="1">
      <c r="A31" s="10" t="s">
        <v>91</v>
      </c>
      <c r="B31" s="13">
        <v>400</v>
      </c>
      <c r="C31" s="97" t="s">
        <v>57</v>
      </c>
      <c r="D31" s="97" t="s">
        <v>137</v>
      </c>
      <c r="E31" s="96" t="s">
        <v>186</v>
      </c>
      <c r="F31" s="97"/>
      <c r="G31" s="12">
        <f>G32</f>
        <v>0</v>
      </c>
    </row>
    <row r="32" spans="1:7" ht="24" customHeight="1" hidden="1">
      <c r="A32" s="10" t="s">
        <v>138</v>
      </c>
      <c r="B32" s="13">
        <v>400</v>
      </c>
      <c r="C32" s="97" t="s">
        <v>57</v>
      </c>
      <c r="D32" s="97" t="s">
        <v>137</v>
      </c>
      <c r="E32" s="96" t="s">
        <v>259</v>
      </c>
      <c r="F32" s="97"/>
      <c r="G32" s="12">
        <f>G33</f>
        <v>0</v>
      </c>
    </row>
    <row r="33" spans="1:7" ht="39.75" customHeight="1" hidden="1">
      <c r="A33" s="10" t="s">
        <v>237</v>
      </c>
      <c r="B33" s="13">
        <v>400</v>
      </c>
      <c r="C33" s="97" t="s">
        <v>57</v>
      </c>
      <c r="D33" s="97" t="s">
        <v>137</v>
      </c>
      <c r="E33" s="96" t="s">
        <v>259</v>
      </c>
      <c r="F33" s="97" t="s">
        <v>143</v>
      </c>
      <c r="G33" s="12"/>
    </row>
    <row r="34" spans="1:7" ht="6.75" customHeight="1" hidden="1">
      <c r="A34" s="10" t="s">
        <v>249</v>
      </c>
      <c r="B34" s="13">
        <v>400</v>
      </c>
      <c r="C34" s="97" t="s">
        <v>57</v>
      </c>
      <c r="D34" s="97" t="s">
        <v>59</v>
      </c>
      <c r="E34" s="96" t="s">
        <v>188</v>
      </c>
      <c r="F34" s="97" t="s">
        <v>250</v>
      </c>
      <c r="G34" s="12"/>
    </row>
    <row r="35" spans="1:7" ht="16.5">
      <c r="A35" s="27" t="s">
        <v>34</v>
      </c>
      <c r="B35" s="91">
        <v>400</v>
      </c>
      <c r="C35" s="95" t="s">
        <v>57</v>
      </c>
      <c r="D35" s="95">
        <v>11</v>
      </c>
      <c r="E35" s="95"/>
      <c r="F35" s="95"/>
      <c r="G35" s="38">
        <f>G36</f>
        <v>20</v>
      </c>
    </row>
    <row r="36" spans="1:7" ht="49.5">
      <c r="A36" s="6" t="s">
        <v>90</v>
      </c>
      <c r="B36" s="13">
        <v>400</v>
      </c>
      <c r="C36" s="96" t="s">
        <v>57</v>
      </c>
      <c r="D36" s="96">
        <v>11</v>
      </c>
      <c r="E36" s="96" t="s">
        <v>185</v>
      </c>
      <c r="F36" s="96"/>
      <c r="G36" s="7">
        <f>G37</f>
        <v>20</v>
      </c>
    </row>
    <row r="37" spans="1:7" ht="49.5">
      <c r="A37" s="6" t="s">
        <v>91</v>
      </c>
      <c r="B37" s="13">
        <v>400</v>
      </c>
      <c r="C37" s="96" t="s">
        <v>57</v>
      </c>
      <c r="D37" s="96">
        <v>11</v>
      </c>
      <c r="E37" s="96" t="s">
        <v>186</v>
      </c>
      <c r="F37" s="96"/>
      <c r="G37" s="7">
        <f>G38</f>
        <v>20</v>
      </c>
    </row>
    <row r="38" spans="1:7" ht="16.5">
      <c r="A38" s="6" t="s">
        <v>98</v>
      </c>
      <c r="B38" s="91">
        <v>400</v>
      </c>
      <c r="C38" s="96" t="s">
        <v>57</v>
      </c>
      <c r="D38" s="96" t="s">
        <v>89</v>
      </c>
      <c r="E38" s="96" t="s">
        <v>189</v>
      </c>
      <c r="F38" s="96"/>
      <c r="G38" s="7">
        <f>G39</f>
        <v>20</v>
      </c>
    </row>
    <row r="39" spans="1:7" ht="16.5">
      <c r="A39" s="10" t="s">
        <v>99</v>
      </c>
      <c r="B39" s="13">
        <v>400</v>
      </c>
      <c r="C39" s="97" t="s">
        <v>57</v>
      </c>
      <c r="D39" s="97">
        <v>11</v>
      </c>
      <c r="E39" s="97" t="s">
        <v>189</v>
      </c>
      <c r="F39" s="97" t="s">
        <v>100</v>
      </c>
      <c r="G39" s="12">
        <v>20</v>
      </c>
    </row>
    <row r="40" spans="1:7" ht="16.5">
      <c r="A40" s="66" t="s">
        <v>323</v>
      </c>
      <c r="B40" s="99" t="s">
        <v>324</v>
      </c>
      <c r="C40" s="99" t="s">
        <v>57</v>
      </c>
      <c r="D40" s="99" t="s">
        <v>67</v>
      </c>
      <c r="E40" s="97"/>
      <c r="F40" s="97"/>
      <c r="G40" s="29">
        <f>G41</f>
        <v>479.7</v>
      </c>
    </row>
    <row r="41" spans="1:7" ht="49.5" customHeight="1">
      <c r="A41" s="10" t="s">
        <v>399</v>
      </c>
      <c r="B41" s="13">
        <v>400</v>
      </c>
      <c r="C41" s="96" t="s">
        <v>57</v>
      </c>
      <c r="D41" s="96" t="s">
        <v>67</v>
      </c>
      <c r="E41" s="96" t="s">
        <v>320</v>
      </c>
      <c r="F41" s="97"/>
      <c r="G41" s="12">
        <f>G42</f>
        <v>479.7</v>
      </c>
    </row>
    <row r="42" spans="1:11" ht="102.75" customHeight="1">
      <c r="A42" s="10" t="s">
        <v>112</v>
      </c>
      <c r="B42" s="13">
        <v>400</v>
      </c>
      <c r="C42" s="96" t="s">
        <v>57</v>
      </c>
      <c r="D42" s="96" t="s">
        <v>67</v>
      </c>
      <c r="E42" s="96" t="s">
        <v>320</v>
      </c>
      <c r="F42" s="97"/>
      <c r="G42" s="12">
        <f>G43+G45+G46</f>
        <v>479.7</v>
      </c>
      <c r="K42" s="121">
        <f>G13+G20+G43+G117+G152+G170</f>
        <v>5314.5</v>
      </c>
    </row>
    <row r="43" spans="1:7" ht="42.75" customHeight="1">
      <c r="A43" s="6" t="s">
        <v>428</v>
      </c>
      <c r="B43" s="13">
        <v>400</v>
      </c>
      <c r="C43" s="97" t="s">
        <v>57</v>
      </c>
      <c r="D43" s="97" t="s">
        <v>67</v>
      </c>
      <c r="E43" s="97" t="s">
        <v>429</v>
      </c>
      <c r="F43" s="97"/>
      <c r="G43" s="12">
        <f>G44</f>
        <v>368.4</v>
      </c>
    </row>
    <row r="44" spans="1:7" ht="16.5">
      <c r="A44" s="62" t="s">
        <v>325</v>
      </c>
      <c r="B44" s="13">
        <v>400</v>
      </c>
      <c r="C44" s="97" t="s">
        <v>57</v>
      </c>
      <c r="D44" s="97" t="s">
        <v>67</v>
      </c>
      <c r="E44" s="97" t="s">
        <v>429</v>
      </c>
      <c r="F44" s="105" t="s">
        <v>144</v>
      </c>
      <c r="G44" s="12">
        <v>368.4</v>
      </c>
    </row>
    <row r="45" spans="1:7" ht="35.25" customHeight="1">
      <c r="A45" s="62" t="s">
        <v>297</v>
      </c>
      <c r="B45" s="13">
        <v>400</v>
      </c>
      <c r="C45" s="97" t="s">
        <v>57</v>
      </c>
      <c r="D45" s="97" t="s">
        <v>67</v>
      </c>
      <c r="E45" s="97" t="s">
        <v>326</v>
      </c>
      <c r="F45" s="105" t="s">
        <v>298</v>
      </c>
      <c r="G45" s="12">
        <v>111.3</v>
      </c>
    </row>
    <row r="46" spans="1:7" ht="43.5" customHeight="1" hidden="1">
      <c r="A46" s="10" t="s">
        <v>237</v>
      </c>
      <c r="B46" s="13">
        <v>400</v>
      </c>
      <c r="C46" s="97" t="s">
        <v>57</v>
      </c>
      <c r="D46" s="97" t="s">
        <v>67</v>
      </c>
      <c r="E46" s="97" t="s">
        <v>326</v>
      </c>
      <c r="F46" s="97" t="s">
        <v>143</v>
      </c>
      <c r="G46" s="12"/>
    </row>
    <row r="47" spans="1:7" ht="16.5">
      <c r="A47" s="27" t="s">
        <v>35</v>
      </c>
      <c r="B47" s="91">
        <v>400</v>
      </c>
      <c r="C47" s="95" t="s">
        <v>58</v>
      </c>
      <c r="D47" s="95"/>
      <c r="E47" s="95"/>
      <c r="F47" s="95"/>
      <c r="G47" s="38">
        <f>G48</f>
        <v>139.8</v>
      </c>
    </row>
    <row r="48" spans="1:7" ht="16.5">
      <c r="A48" s="27" t="s">
        <v>36</v>
      </c>
      <c r="B48" s="91">
        <v>400</v>
      </c>
      <c r="C48" s="95" t="s">
        <v>58</v>
      </c>
      <c r="D48" s="95" t="s">
        <v>60</v>
      </c>
      <c r="E48" s="95"/>
      <c r="F48" s="95"/>
      <c r="G48" s="38">
        <f>G49</f>
        <v>139.8</v>
      </c>
    </row>
    <row r="49" spans="1:7" ht="49.5">
      <c r="A49" s="6" t="s">
        <v>90</v>
      </c>
      <c r="B49" s="13">
        <v>400</v>
      </c>
      <c r="C49" s="96" t="s">
        <v>58</v>
      </c>
      <c r="D49" s="96" t="s">
        <v>60</v>
      </c>
      <c r="E49" s="96" t="s">
        <v>185</v>
      </c>
      <c r="F49" s="96"/>
      <c r="G49" s="7">
        <f>G50</f>
        <v>139.8</v>
      </c>
    </row>
    <row r="50" spans="1:7" ht="49.5">
      <c r="A50" s="6" t="s">
        <v>91</v>
      </c>
      <c r="B50" s="13">
        <v>400</v>
      </c>
      <c r="C50" s="96" t="s">
        <v>58</v>
      </c>
      <c r="D50" s="96" t="s">
        <v>60</v>
      </c>
      <c r="E50" s="96" t="s">
        <v>186</v>
      </c>
      <c r="F50" s="96"/>
      <c r="G50" s="7">
        <f>G51</f>
        <v>139.8</v>
      </c>
    </row>
    <row r="51" spans="1:7" ht="37.5" customHeight="1">
      <c r="A51" s="6" t="s">
        <v>37</v>
      </c>
      <c r="B51" s="13">
        <v>400</v>
      </c>
      <c r="C51" s="96" t="s">
        <v>58</v>
      </c>
      <c r="D51" s="96" t="s">
        <v>60</v>
      </c>
      <c r="E51" s="96" t="s">
        <v>190</v>
      </c>
      <c r="F51" s="96"/>
      <c r="G51" s="7">
        <f>G52+G54+G53</f>
        <v>139.8</v>
      </c>
    </row>
    <row r="52" spans="1:7" ht="16.5">
      <c r="A52" s="10" t="s">
        <v>236</v>
      </c>
      <c r="B52" s="13">
        <v>400</v>
      </c>
      <c r="C52" s="97" t="s">
        <v>58</v>
      </c>
      <c r="D52" s="97" t="s">
        <v>60</v>
      </c>
      <c r="E52" s="97" t="s">
        <v>190</v>
      </c>
      <c r="F52" s="97" t="s">
        <v>142</v>
      </c>
      <c r="G52" s="12">
        <v>98.2</v>
      </c>
    </row>
    <row r="53" spans="1:7" ht="49.5">
      <c r="A53" s="10" t="s">
        <v>296</v>
      </c>
      <c r="B53" s="13">
        <v>400</v>
      </c>
      <c r="C53" s="97" t="s">
        <v>58</v>
      </c>
      <c r="D53" s="97" t="s">
        <v>60</v>
      </c>
      <c r="E53" s="97" t="s">
        <v>190</v>
      </c>
      <c r="F53" s="97" t="s">
        <v>294</v>
      </c>
      <c r="G53" s="12">
        <v>29.7</v>
      </c>
    </row>
    <row r="54" spans="1:7" ht="33">
      <c r="A54" s="10" t="s">
        <v>237</v>
      </c>
      <c r="B54" s="13">
        <v>400</v>
      </c>
      <c r="C54" s="97" t="s">
        <v>58</v>
      </c>
      <c r="D54" s="97" t="s">
        <v>60</v>
      </c>
      <c r="E54" s="97" t="s">
        <v>190</v>
      </c>
      <c r="F54" s="97" t="s">
        <v>143</v>
      </c>
      <c r="G54" s="12">
        <v>11.9</v>
      </c>
    </row>
    <row r="55" spans="1:7" ht="33" customHeight="1">
      <c r="A55" s="27" t="s">
        <v>38</v>
      </c>
      <c r="B55" s="91">
        <v>400</v>
      </c>
      <c r="C55" s="95" t="s">
        <v>60</v>
      </c>
      <c r="D55" s="95"/>
      <c r="E55" s="95"/>
      <c r="F55" s="95"/>
      <c r="G55" s="38">
        <f>G56+G64</f>
        <v>234.1</v>
      </c>
    </row>
    <row r="56" spans="1:7" ht="38.25" customHeight="1">
      <c r="A56" s="27" t="s">
        <v>102</v>
      </c>
      <c r="B56" s="91">
        <v>400</v>
      </c>
      <c r="C56" s="95" t="s">
        <v>60</v>
      </c>
      <c r="D56" s="95" t="s">
        <v>61</v>
      </c>
      <c r="E56" s="95"/>
      <c r="F56" s="95"/>
      <c r="G56" s="38">
        <f>G57</f>
        <v>178.1</v>
      </c>
    </row>
    <row r="57" spans="1:7" ht="72" customHeight="1">
      <c r="A57" s="10" t="s">
        <v>400</v>
      </c>
      <c r="B57" s="13">
        <v>400</v>
      </c>
      <c r="C57" s="97" t="s">
        <v>60</v>
      </c>
      <c r="D57" s="97" t="s">
        <v>61</v>
      </c>
      <c r="E57" s="97" t="s">
        <v>191</v>
      </c>
      <c r="F57" s="97"/>
      <c r="G57" s="12">
        <f>G58+G61</f>
        <v>178.1</v>
      </c>
    </row>
    <row r="58" spans="1:7" ht="37.5" customHeight="1">
      <c r="A58" s="10" t="s">
        <v>103</v>
      </c>
      <c r="B58" s="13">
        <v>400</v>
      </c>
      <c r="C58" s="97" t="s">
        <v>60</v>
      </c>
      <c r="D58" s="97" t="s">
        <v>61</v>
      </c>
      <c r="E58" s="97" t="s">
        <v>192</v>
      </c>
      <c r="F58" s="97"/>
      <c r="G58" s="12">
        <f>G59</f>
        <v>80</v>
      </c>
    </row>
    <row r="59" spans="1:7" ht="54.75" customHeight="1">
      <c r="A59" s="10" t="s">
        <v>115</v>
      </c>
      <c r="B59" s="13">
        <v>400</v>
      </c>
      <c r="C59" s="97" t="s">
        <v>60</v>
      </c>
      <c r="D59" s="97" t="s">
        <v>61</v>
      </c>
      <c r="E59" s="97" t="s">
        <v>230</v>
      </c>
      <c r="F59" s="97"/>
      <c r="G59" s="12">
        <f>G60</f>
        <v>80</v>
      </c>
    </row>
    <row r="60" spans="1:7" ht="39.75" customHeight="1">
      <c r="A60" s="10" t="s">
        <v>237</v>
      </c>
      <c r="B60" s="13">
        <v>400</v>
      </c>
      <c r="C60" s="97" t="s">
        <v>60</v>
      </c>
      <c r="D60" s="97" t="s">
        <v>61</v>
      </c>
      <c r="E60" s="97" t="s">
        <v>193</v>
      </c>
      <c r="F60" s="97" t="s">
        <v>143</v>
      </c>
      <c r="G60" s="12">
        <v>80</v>
      </c>
    </row>
    <row r="61" spans="1:7" ht="32.25" customHeight="1">
      <c r="A61" s="10" t="s">
        <v>104</v>
      </c>
      <c r="B61" s="13">
        <v>400</v>
      </c>
      <c r="C61" s="97" t="s">
        <v>60</v>
      </c>
      <c r="D61" s="97" t="s">
        <v>61</v>
      </c>
      <c r="E61" s="97" t="s">
        <v>194</v>
      </c>
      <c r="F61" s="97"/>
      <c r="G61" s="12">
        <f>G62</f>
        <v>98.1</v>
      </c>
    </row>
    <row r="62" spans="1:7" ht="33">
      <c r="A62" s="10" t="s">
        <v>105</v>
      </c>
      <c r="B62" s="13">
        <v>400</v>
      </c>
      <c r="C62" s="97" t="s">
        <v>60</v>
      </c>
      <c r="D62" s="97" t="s">
        <v>61</v>
      </c>
      <c r="E62" s="97" t="s">
        <v>195</v>
      </c>
      <c r="F62" s="97"/>
      <c r="G62" s="12">
        <f>G63</f>
        <v>98.1</v>
      </c>
    </row>
    <row r="63" spans="1:7" ht="42.75" customHeight="1">
      <c r="A63" s="10" t="s">
        <v>237</v>
      </c>
      <c r="B63" s="13">
        <v>400</v>
      </c>
      <c r="C63" s="97" t="s">
        <v>60</v>
      </c>
      <c r="D63" s="97" t="s">
        <v>61</v>
      </c>
      <c r="E63" s="97" t="s">
        <v>195</v>
      </c>
      <c r="F63" s="97" t="s">
        <v>143</v>
      </c>
      <c r="G63" s="12">
        <v>98.1</v>
      </c>
    </row>
    <row r="64" spans="1:7" ht="23.25" customHeight="1">
      <c r="A64" s="25" t="s">
        <v>368</v>
      </c>
      <c r="B64" s="91">
        <v>400</v>
      </c>
      <c r="C64" s="98" t="s">
        <v>60</v>
      </c>
      <c r="D64" s="98" t="s">
        <v>68</v>
      </c>
      <c r="E64" s="98"/>
      <c r="F64" s="98"/>
      <c r="G64" s="29">
        <f>G65</f>
        <v>56</v>
      </c>
    </row>
    <row r="65" spans="1:7" ht="67.5" customHeight="1">
      <c r="A65" s="10" t="s">
        <v>432</v>
      </c>
      <c r="B65" s="13">
        <v>400</v>
      </c>
      <c r="C65" s="97" t="s">
        <v>60</v>
      </c>
      <c r="D65" s="97" t="s">
        <v>68</v>
      </c>
      <c r="E65" s="97" t="s">
        <v>191</v>
      </c>
      <c r="F65" s="97"/>
      <c r="G65" s="12">
        <f>G66</f>
        <v>56</v>
      </c>
    </row>
    <row r="66" spans="1:7" ht="26.25" customHeight="1">
      <c r="A66" s="10" t="s">
        <v>369</v>
      </c>
      <c r="B66" s="13">
        <v>400</v>
      </c>
      <c r="C66" s="97" t="s">
        <v>60</v>
      </c>
      <c r="D66" s="97" t="s">
        <v>68</v>
      </c>
      <c r="E66" s="97" t="s">
        <v>370</v>
      </c>
      <c r="F66" s="97"/>
      <c r="G66" s="12">
        <f>G67</f>
        <v>56</v>
      </c>
    </row>
    <row r="67" spans="1:7" ht="34.5" customHeight="1">
      <c r="A67" s="10" t="s">
        <v>237</v>
      </c>
      <c r="B67" s="13">
        <v>400</v>
      </c>
      <c r="C67" s="97" t="s">
        <v>60</v>
      </c>
      <c r="D67" s="97" t="s">
        <v>68</v>
      </c>
      <c r="E67" s="97" t="s">
        <v>370</v>
      </c>
      <c r="F67" s="97" t="s">
        <v>143</v>
      </c>
      <c r="G67" s="12">
        <v>56</v>
      </c>
    </row>
    <row r="68" spans="1:7" ht="24" customHeight="1">
      <c r="A68" s="25" t="s">
        <v>39</v>
      </c>
      <c r="B68" s="91">
        <v>400</v>
      </c>
      <c r="C68" s="98" t="s">
        <v>59</v>
      </c>
      <c r="D68" s="98"/>
      <c r="E68" s="98"/>
      <c r="F68" s="98"/>
      <c r="G68" s="29">
        <f>G80+G69</f>
        <v>1285</v>
      </c>
    </row>
    <row r="69" spans="1:7" ht="21.75" customHeight="1">
      <c r="A69" s="25" t="s">
        <v>132</v>
      </c>
      <c r="B69" s="91">
        <v>400</v>
      </c>
      <c r="C69" s="98" t="s">
        <v>59</v>
      </c>
      <c r="D69" s="98" t="s">
        <v>61</v>
      </c>
      <c r="E69" s="98"/>
      <c r="F69" s="98"/>
      <c r="G69" s="29">
        <f>G70+G74</f>
        <v>915</v>
      </c>
    </row>
    <row r="70" spans="1:7" ht="38.25" customHeight="1">
      <c r="A70" s="10" t="s">
        <v>401</v>
      </c>
      <c r="B70" s="13">
        <v>400</v>
      </c>
      <c r="C70" s="97" t="s">
        <v>59</v>
      </c>
      <c r="D70" s="97" t="s">
        <v>61</v>
      </c>
      <c r="E70" s="97" t="s">
        <v>213</v>
      </c>
      <c r="F70" s="97"/>
      <c r="G70" s="12">
        <f>G71</f>
        <v>915</v>
      </c>
    </row>
    <row r="71" spans="1:7" ht="22.5" customHeight="1">
      <c r="A71" s="10" t="s">
        <v>123</v>
      </c>
      <c r="B71" s="13">
        <v>400</v>
      </c>
      <c r="C71" s="97" t="s">
        <v>59</v>
      </c>
      <c r="D71" s="97" t="s">
        <v>61</v>
      </c>
      <c r="E71" s="97" t="s">
        <v>213</v>
      </c>
      <c r="F71" s="97"/>
      <c r="G71" s="12">
        <f>G72</f>
        <v>915</v>
      </c>
    </row>
    <row r="72" spans="1:7" ht="21.75" customHeight="1">
      <c r="A72" s="10" t="s">
        <v>133</v>
      </c>
      <c r="B72" s="13">
        <v>400</v>
      </c>
      <c r="C72" s="97" t="s">
        <v>59</v>
      </c>
      <c r="D72" s="97" t="s">
        <v>61</v>
      </c>
      <c r="E72" s="97" t="s">
        <v>318</v>
      </c>
      <c r="F72" s="97"/>
      <c r="G72" s="12">
        <f>G73+G79</f>
        <v>915</v>
      </c>
    </row>
    <row r="73" spans="1:7" ht="33" customHeight="1">
      <c r="A73" s="10" t="s">
        <v>237</v>
      </c>
      <c r="B73" s="13">
        <v>400</v>
      </c>
      <c r="C73" s="97" t="s">
        <v>59</v>
      </c>
      <c r="D73" s="97" t="s">
        <v>61</v>
      </c>
      <c r="E73" s="97" t="s">
        <v>318</v>
      </c>
      <c r="F73" s="97" t="s">
        <v>143</v>
      </c>
      <c r="G73" s="12">
        <v>735.8</v>
      </c>
    </row>
    <row r="74" spans="1:7" ht="53.25" customHeight="1" hidden="1">
      <c r="A74" s="10" t="s">
        <v>312</v>
      </c>
      <c r="B74" s="13">
        <v>400</v>
      </c>
      <c r="C74" s="97" t="s">
        <v>59</v>
      </c>
      <c r="D74" s="97" t="s">
        <v>61</v>
      </c>
      <c r="E74" s="97" t="s">
        <v>211</v>
      </c>
      <c r="F74" s="97"/>
      <c r="G74" s="12">
        <f>G75+G77</f>
        <v>0</v>
      </c>
    </row>
    <row r="75" spans="1:7" ht="22.5" customHeight="1" hidden="1">
      <c r="A75" s="10" t="s">
        <v>146</v>
      </c>
      <c r="B75" s="13">
        <v>400</v>
      </c>
      <c r="C75" s="97" t="s">
        <v>59</v>
      </c>
      <c r="D75" s="97" t="s">
        <v>61</v>
      </c>
      <c r="E75" s="97" t="s">
        <v>212</v>
      </c>
      <c r="F75" s="97"/>
      <c r="G75" s="12">
        <f>G76</f>
        <v>0</v>
      </c>
    </row>
    <row r="76" spans="1:7" ht="36.75" customHeight="1" hidden="1">
      <c r="A76" s="10" t="s">
        <v>237</v>
      </c>
      <c r="B76" s="13">
        <v>400</v>
      </c>
      <c r="C76" s="97" t="s">
        <v>59</v>
      </c>
      <c r="D76" s="97" t="s">
        <v>61</v>
      </c>
      <c r="E76" s="97" t="s">
        <v>212</v>
      </c>
      <c r="F76" s="97" t="s">
        <v>143</v>
      </c>
      <c r="G76" s="12"/>
    </row>
    <row r="77" spans="1:7" ht="39" customHeight="1" hidden="1">
      <c r="A77" s="10" t="s">
        <v>353</v>
      </c>
      <c r="B77" s="13">
        <v>400</v>
      </c>
      <c r="C77" s="97" t="s">
        <v>59</v>
      </c>
      <c r="D77" s="97" t="s">
        <v>61</v>
      </c>
      <c r="E77" s="97" t="s">
        <v>350</v>
      </c>
      <c r="F77" s="97"/>
      <c r="G77" s="12">
        <f>G78</f>
        <v>0</v>
      </c>
    </row>
    <row r="78" spans="1:7" ht="53.25" customHeight="1" hidden="1">
      <c r="A78" s="10" t="s">
        <v>351</v>
      </c>
      <c r="B78" s="13">
        <v>400</v>
      </c>
      <c r="C78" s="97" t="s">
        <v>59</v>
      </c>
      <c r="D78" s="97" t="s">
        <v>61</v>
      </c>
      <c r="E78" s="97" t="s">
        <v>350</v>
      </c>
      <c r="F78" s="97" t="s">
        <v>143</v>
      </c>
      <c r="G78" s="12"/>
    </row>
    <row r="79" spans="1:7" ht="26.25" customHeight="1">
      <c r="A79" s="10" t="s">
        <v>443</v>
      </c>
      <c r="B79" s="13">
        <v>400</v>
      </c>
      <c r="C79" s="97" t="s">
        <v>59</v>
      </c>
      <c r="D79" s="97" t="s">
        <v>61</v>
      </c>
      <c r="E79" s="97" t="s">
        <v>318</v>
      </c>
      <c r="F79" s="97" t="s">
        <v>444</v>
      </c>
      <c r="G79" s="12">
        <v>179.2</v>
      </c>
    </row>
    <row r="80" spans="1:7" ht="24.75" customHeight="1">
      <c r="A80" s="25" t="s">
        <v>40</v>
      </c>
      <c r="B80" s="91">
        <v>400</v>
      </c>
      <c r="C80" s="98" t="s">
        <v>59</v>
      </c>
      <c r="D80" s="98">
        <v>12</v>
      </c>
      <c r="E80" s="98"/>
      <c r="F80" s="98"/>
      <c r="G80" s="29">
        <f>G86+G81+G89</f>
        <v>370</v>
      </c>
    </row>
    <row r="81" spans="1:7" ht="59.25" customHeight="1" hidden="1">
      <c r="A81" s="25" t="s">
        <v>90</v>
      </c>
      <c r="B81" s="91">
        <v>400</v>
      </c>
      <c r="C81" s="98" t="s">
        <v>59</v>
      </c>
      <c r="D81" s="98" t="s">
        <v>65</v>
      </c>
      <c r="E81" s="98" t="s">
        <v>185</v>
      </c>
      <c r="F81" s="98"/>
      <c r="G81" s="29">
        <f>G82</f>
        <v>0</v>
      </c>
    </row>
    <row r="82" spans="1:7" ht="52.5" customHeight="1" hidden="1">
      <c r="A82" s="10" t="s">
        <v>91</v>
      </c>
      <c r="B82" s="13">
        <v>400</v>
      </c>
      <c r="C82" s="97" t="s">
        <v>59</v>
      </c>
      <c r="D82" s="97" t="s">
        <v>65</v>
      </c>
      <c r="E82" s="97" t="s">
        <v>186</v>
      </c>
      <c r="F82" s="97"/>
      <c r="G82" s="12">
        <f>G83</f>
        <v>0</v>
      </c>
    </row>
    <row r="83" spans="1:7" ht="32.25" customHeight="1" hidden="1">
      <c r="A83" s="10" t="s">
        <v>251</v>
      </c>
      <c r="B83" s="13">
        <v>400</v>
      </c>
      <c r="C83" s="97" t="s">
        <v>59</v>
      </c>
      <c r="D83" s="97" t="s">
        <v>65</v>
      </c>
      <c r="E83" s="97" t="s">
        <v>232</v>
      </c>
      <c r="F83" s="98"/>
      <c r="G83" s="12">
        <f>G84+G85</f>
        <v>0</v>
      </c>
    </row>
    <row r="84" spans="1:7" ht="39.75" customHeight="1" hidden="1">
      <c r="A84" s="10" t="s">
        <v>237</v>
      </c>
      <c r="B84" s="13">
        <v>400</v>
      </c>
      <c r="C84" s="97" t="s">
        <v>59</v>
      </c>
      <c r="D84" s="97" t="s">
        <v>65</v>
      </c>
      <c r="E84" s="97" t="s">
        <v>232</v>
      </c>
      <c r="F84" s="97" t="s">
        <v>143</v>
      </c>
      <c r="G84" s="12"/>
    </row>
    <row r="85" spans="1:7" ht="125.25" customHeight="1" hidden="1">
      <c r="A85" s="10" t="s">
        <v>252</v>
      </c>
      <c r="B85" s="13">
        <v>400</v>
      </c>
      <c r="C85" s="97" t="s">
        <v>59</v>
      </c>
      <c r="D85" s="97" t="s">
        <v>65</v>
      </c>
      <c r="E85" s="97" t="s">
        <v>232</v>
      </c>
      <c r="F85" s="97" t="s">
        <v>253</v>
      </c>
      <c r="G85" s="12"/>
    </row>
    <row r="86" spans="1:7" ht="49.5">
      <c r="A86" s="10" t="s">
        <v>402</v>
      </c>
      <c r="B86" s="13">
        <v>400</v>
      </c>
      <c r="C86" s="97" t="s">
        <v>59</v>
      </c>
      <c r="D86" s="97">
        <v>12</v>
      </c>
      <c r="E86" s="97" t="s">
        <v>196</v>
      </c>
      <c r="F86" s="97"/>
      <c r="G86" s="12">
        <f>G87</f>
        <v>370</v>
      </c>
    </row>
    <row r="87" spans="1:7" ht="33">
      <c r="A87" s="10" t="s">
        <v>106</v>
      </c>
      <c r="B87" s="13">
        <v>400</v>
      </c>
      <c r="C87" s="97" t="s">
        <v>59</v>
      </c>
      <c r="D87" s="97">
        <v>12</v>
      </c>
      <c r="E87" s="97" t="s">
        <v>197</v>
      </c>
      <c r="F87" s="97"/>
      <c r="G87" s="12">
        <f>G88</f>
        <v>370</v>
      </c>
    </row>
    <row r="88" spans="1:7" ht="40.5" customHeight="1">
      <c r="A88" s="10" t="s">
        <v>237</v>
      </c>
      <c r="B88" s="13">
        <v>400</v>
      </c>
      <c r="C88" s="97" t="s">
        <v>59</v>
      </c>
      <c r="D88" s="97">
        <v>12</v>
      </c>
      <c r="E88" s="97" t="s">
        <v>197</v>
      </c>
      <c r="F88" s="97" t="s">
        <v>143</v>
      </c>
      <c r="G88" s="12">
        <v>370</v>
      </c>
    </row>
    <row r="89" spans="1:7" ht="52.5" customHeight="1" hidden="1">
      <c r="A89" s="10" t="s">
        <v>312</v>
      </c>
      <c r="B89" s="13">
        <v>400</v>
      </c>
      <c r="C89" s="97" t="s">
        <v>59</v>
      </c>
      <c r="D89" s="97" t="s">
        <v>65</v>
      </c>
      <c r="E89" s="97" t="s">
        <v>211</v>
      </c>
      <c r="F89" s="97"/>
      <c r="G89" s="12">
        <f>G90+G92</f>
        <v>0</v>
      </c>
    </row>
    <row r="90" spans="1:7" ht="26.25" customHeight="1" hidden="1">
      <c r="A90" s="10" t="s">
        <v>146</v>
      </c>
      <c r="B90" s="13">
        <v>400</v>
      </c>
      <c r="C90" s="97" t="s">
        <v>59</v>
      </c>
      <c r="D90" s="97" t="s">
        <v>65</v>
      </c>
      <c r="E90" s="97" t="s">
        <v>257</v>
      </c>
      <c r="F90" s="97"/>
      <c r="G90" s="12">
        <f>G91</f>
        <v>0</v>
      </c>
    </row>
    <row r="91" spans="1:7" ht="84.75" customHeight="1" hidden="1">
      <c r="A91" s="10" t="s">
        <v>344</v>
      </c>
      <c r="B91" s="13">
        <v>400</v>
      </c>
      <c r="C91" s="97" t="s">
        <v>59</v>
      </c>
      <c r="D91" s="97" t="s">
        <v>65</v>
      </c>
      <c r="E91" s="97" t="s">
        <v>257</v>
      </c>
      <c r="F91" s="97" t="s">
        <v>343</v>
      </c>
      <c r="G91" s="12"/>
    </row>
    <row r="92" spans="1:7" ht="60" customHeight="1" hidden="1">
      <c r="A92" s="10" t="s">
        <v>345</v>
      </c>
      <c r="B92" s="13">
        <v>400</v>
      </c>
      <c r="C92" s="97" t="s">
        <v>59</v>
      </c>
      <c r="D92" s="97" t="s">
        <v>65</v>
      </c>
      <c r="E92" s="97" t="s">
        <v>299</v>
      </c>
      <c r="F92" s="97"/>
      <c r="G92" s="12">
        <f>G93</f>
        <v>0</v>
      </c>
    </row>
    <row r="93" spans="1:7" ht="65.25" customHeight="1" hidden="1">
      <c r="A93" s="10" t="s">
        <v>346</v>
      </c>
      <c r="B93" s="13">
        <v>400</v>
      </c>
      <c r="C93" s="97" t="s">
        <v>59</v>
      </c>
      <c r="D93" s="97" t="s">
        <v>65</v>
      </c>
      <c r="E93" s="97" t="s">
        <v>299</v>
      </c>
      <c r="F93" s="97" t="s">
        <v>343</v>
      </c>
      <c r="G93" s="12"/>
    </row>
    <row r="94" spans="1:7" ht="20.25" customHeight="1">
      <c r="A94" s="25" t="s">
        <v>41</v>
      </c>
      <c r="B94" s="91">
        <v>400</v>
      </c>
      <c r="C94" s="98" t="s">
        <v>62</v>
      </c>
      <c r="D94" s="98"/>
      <c r="E94" s="98"/>
      <c r="F94" s="98"/>
      <c r="G94" s="29">
        <f>G95+G103+G119+G138</f>
        <v>4187.2</v>
      </c>
    </row>
    <row r="95" spans="1:7" ht="21.75" customHeight="1">
      <c r="A95" s="25" t="s">
        <v>42</v>
      </c>
      <c r="B95" s="91">
        <v>400</v>
      </c>
      <c r="C95" s="98" t="s">
        <v>62</v>
      </c>
      <c r="D95" s="98" t="s">
        <v>57</v>
      </c>
      <c r="E95" s="98"/>
      <c r="F95" s="98"/>
      <c r="G95" s="29">
        <f>G96</f>
        <v>117.3</v>
      </c>
    </row>
    <row r="96" spans="1:7" ht="22.5" customHeight="1">
      <c r="A96" s="10" t="s">
        <v>403</v>
      </c>
      <c r="B96" s="13">
        <v>400</v>
      </c>
      <c r="C96" s="97" t="s">
        <v>62</v>
      </c>
      <c r="D96" s="97" t="s">
        <v>57</v>
      </c>
      <c r="E96" s="97" t="s">
        <v>198</v>
      </c>
      <c r="F96" s="98"/>
      <c r="G96" s="12">
        <f>G97+G100</f>
        <v>117.3</v>
      </c>
    </row>
    <row r="97" spans="1:7" ht="16.5">
      <c r="A97" s="10" t="s">
        <v>80</v>
      </c>
      <c r="B97" s="13">
        <v>400</v>
      </c>
      <c r="C97" s="97" t="s">
        <v>62</v>
      </c>
      <c r="D97" s="97" t="s">
        <v>57</v>
      </c>
      <c r="E97" s="97" t="s">
        <v>199</v>
      </c>
      <c r="F97" s="97"/>
      <c r="G97" s="12">
        <f>G99</f>
        <v>5</v>
      </c>
    </row>
    <row r="98" spans="1:7" ht="16.5">
      <c r="A98" s="18" t="s">
        <v>116</v>
      </c>
      <c r="B98" s="100">
        <v>400</v>
      </c>
      <c r="C98" s="101" t="s">
        <v>62</v>
      </c>
      <c r="D98" s="101" t="s">
        <v>57</v>
      </c>
      <c r="E98" s="101" t="s">
        <v>200</v>
      </c>
      <c r="F98" s="101"/>
      <c r="G98" s="21">
        <f>G99</f>
        <v>5</v>
      </c>
    </row>
    <row r="99" spans="1:7" ht="33" customHeight="1">
      <c r="A99" s="10" t="s">
        <v>237</v>
      </c>
      <c r="B99" s="13">
        <v>400</v>
      </c>
      <c r="C99" s="97" t="s">
        <v>62</v>
      </c>
      <c r="D99" s="97" t="s">
        <v>57</v>
      </c>
      <c r="E99" s="97" t="s">
        <v>200</v>
      </c>
      <c r="F99" s="97" t="s">
        <v>143</v>
      </c>
      <c r="G99" s="12">
        <v>5</v>
      </c>
    </row>
    <row r="100" spans="1:7" ht="36.75" customHeight="1">
      <c r="A100" s="10" t="s">
        <v>404</v>
      </c>
      <c r="B100" s="13">
        <v>400</v>
      </c>
      <c r="C100" s="97" t="s">
        <v>62</v>
      </c>
      <c r="D100" s="97" t="s">
        <v>57</v>
      </c>
      <c r="E100" s="97" t="s">
        <v>199</v>
      </c>
      <c r="F100" s="97"/>
      <c r="G100" s="12">
        <f>G102</f>
        <v>112.3</v>
      </c>
    </row>
    <row r="101" spans="1:7" ht="36" customHeight="1">
      <c r="A101" s="22" t="s">
        <v>117</v>
      </c>
      <c r="B101" s="100">
        <v>400</v>
      </c>
      <c r="C101" s="101" t="s">
        <v>62</v>
      </c>
      <c r="D101" s="101" t="s">
        <v>57</v>
      </c>
      <c r="E101" s="101" t="s">
        <v>201</v>
      </c>
      <c r="F101" s="101"/>
      <c r="G101" s="21">
        <f>G102</f>
        <v>112.3</v>
      </c>
    </row>
    <row r="102" spans="1:7" ht="42.75" customHeight="1">
      <c r="A102" s="10" t="s">
        <v>237</v>
      </c>
      <c r="B102" s="13">
        <v>400</v>
      </c>
      <c r="C102" s="97" t="s">
        <v>62</v>
      </c>
      <c r="D102" s="97" t="s">
        <v>57</v>
      </c>
      <c r="E102" s="97" t="s">
        <v>201</v>
      </c>
      <c r="F102" s="97" t="s">
        <v>143</v>
      </c>
      <c r="G102" s="12">
        <v>112.3</v>
      </c>
    </row>
    <row r="103" spans="1:7" ht="16.5">
      <c r="A103" s="25" t="s">
        <v>43</v>
      </c>
      <c r="B103" s="91">
        <v>400</v>
      </c>
      <c r="C103" s="98" t="s">
        <v>62</v>
      </c>
      <c r="D103" s="98" t="s">
        <v>58</v>
      </c>
      <c r="E103" s="98"/>
      <c r="F103" s="98"/>
      <c r="G103" s="29">
        <f>G104</f>
        <v>2728</v>
      </c>
    </row>
    <row r="104" spans="1:7" ht="21.75" customHeight="1" hidden="1">
      <c r="A104" s="10" t="s">
        <v>44</v>
      </c>
      <c r="B104" s="13">
        <v>400</v>
      </c>
      <c r="C104" s="97" t="s">
        <v>62</v>
      </c>
      <c r="D104" s="97" t="s">
        <v>58</v>
      </c>
      <c r="E104" s="97"/>
      <c r="F104" s="97"/>
      <c r="G104" s="12">
        <f>G108+G105</f>
        <v>2728</v>
      </c>
    </row>
    <row r="105" spans="1:7" ht="38.25" customHeight="1">
      <c r="A105" s="10" t="s">
        <v>405</v>
      </c>
      <c r="B105" s="13">
        <v>400</v>
      </c>
      <c r="C105" s="97" t="s">
        <v>62</v>
      </c>
      <c r="D105" s="97" t="s">
        <v>58</v>
      </c>
      <c r="E105" s="97" t="s">
        <v>202</v>
      </c>
      <c r="F105" s="97"/>
      <c r="G105" s="12">
        <f>G107</f>
        <v>52.5</v>
      </c>
    </row>
    <row r="106" spans="1:7" ht="33" customHeight="1">
      <c r="A106" s="23" t="s">
        <v>120</v>
      </c>
      <c r="B106" s="100">
        <v>400</v>
      </c>
      <c r="C106" s="101" t="s">
        <v>62</v>
      </c>
      <c r="D106" s="101" t="s">
        <v>58</v>
      </c>
      <c r="E106" s="101" t="s">
        <v>203</v>
      </c>
      <c r="F106" s="101"/>
      <c r="G106" s="21">
        <f>G107</f>
        <v>52.5</v>
      </c>
    </row>
    <row r="107" spans="1:7" ht="38.25" customHeight="1">
      <c r="A107" s="10" t="s">
        <v>237</v>
      </c>
      <c r="B107" s="13">
        <v>400</v>
      </c>
      <c r="C107" s="97" t="s">
        <v>62</v>
      </c>
      <c r="D107" s="97" t="s">
        <v>58</v>
      </c>
      <c r="E107" s="97" t="s">
        <v>203</v>
      </c>
      <c r="F107" s="97" t="s">
        <v>143</v>
      </c>
      <c r="G107" s="12">
        <v>52.5</v>
      </c>
    </row>
    <row r="108" spans="1:7" ht="54" customHeight="1">
      <c r="A108" s="10" t="s">
        <v>406</v>
      </c>
      <c r="B108" s="13">
        <v>400</v>
      </c>
      <c r="C108" s="97" t="s">
        <v>62</v>
      </c>
      <c r="D108" s="97" t="s">
        <v>58</v>
      </c>
      <c r="E108" s="97" t="s">
        <v>204</v>
      </c>
      <c r="F108" s="97"/>
      <c r="G108" s="12">
        <f>G109+G115+G111+G117</f>
        <v>2675.5</v>
      </c>
    </row>
    <row r="109" spans="1:7" ht="24" customHeight="1">
      <c r="A109" s="18" t="s">
        <v>121</v>
      </c>
      <c r="B109" s="100">
        <v>400</v>
      </c>
      <c r="C109" s="101" t="s">
        <v>62</v>
      </c>
      <c r="D109" s="101" t="s">
        <v>58</v>
      </c>
      <c r="E109" s="101" t="s">
        <v>205</v>
      </c>
      <c r="F109" s="101"/>
      <c r="G109" s="21">
        <f>G110+G116</f>
        <v>741.3</v>
      </c>
    </row>
    <row r="110" spans="1:7" ht="38.25" customHeight="1">
      <c r="A110" s="10" t="s">
        <v>237</v>
      </c>
      <c r="B110" s="13">
        <v>400</v>
      </c>
      <c r="C110" s="97" t="s">
        <v>62</v>
      </c>
      <c r="D110" s="97" t="s">
        <v>58</v>
      </c>
      <c r="E110" s="97" t="s">
        <v>205</v>
      </c>
      <c r="F110" s="97" t="s">
        <v>143</v>
      </c>
      <c r="G110" s="12">
        <v>726.3</v>
      </c>
    </row>
    <row r="111" spans="1:7" ht="38.25" customHeight="1" hidden="1">
      <c r="A111" s="10" t="s">
        <v>354</v>
      </c>
      <c r="B111" s="13">
        <v>400</v>
      </c>
      <c r="C111" s="97" t="s">
        <v>62</v>
      </c>
      <c r="D111" s="97" t="s">
        <v>58</v>
      </c>
      <c r="E111" s="97" t="s">
        <v>355</v>
      </c>
      <c r="F111" s="97"/>
      <c r="G111" s="12">
        <f>G112</f>
        <v>0</v>
      </c>
    </row>
    <row r="112" spans="1:7" ht="38.25" customHeight="1" hidden="1">
      <c r="A112" s="10" t="s">
        <v>237</v>
      </c>
      <c r="B112" s="13">
        <v>400</v>
      </c>
      <c r="C112" s="97" t="s">
        <v>62</v>
      </c>
      <c r="D112" s="97" t="s">
        <v>58</v>
      </c>
      <c r="E112" s="97" t="s">
        <v>355</v>
      </c>
      <c r="F112" s="97" t="s">
        <v>143</v>
      </c>
      <c r="G112" s="12"/>
    </row>
    <row r="113" spans="1:7" ht="35.25" customHeight="1" hidden="1">
      <c r="A113" s="10" t="s">
        <v>407</v>
      </c>
      <c r="B113" s="13">
        <v>400</v>
      </c>
      <c r="C113" s="97" t="s">
        <v>62</v>
      </c>
      <c r="D113" s="97" t="s">
        <v>58</v>
      </c>
      <c r="E113" s="97" t="s">
        <v>206</v>
      </c>
      <c r="F113" s="97"/>
      <c r="G113" s="12">
        <f>G114</f>
        <v>0</v>
      </c>
    </row>
    <row r="114" spans="1:7" ht="17.25" customHeight="1" hidden="1">
      <c r="A114" s="18" t="s">
        <v>231</v>
      </c>
      <c r="B114" s="100">
        <v>400</v>
      </c>
      <c r="C114" s="101" t="s">
        <v>62</v>
      </c>
      <c r="D114" s="101" t="s">
        <v>58</v>
      </c>
      <c r="E114" s="101" t="s">
        <v>207</v>
      </c>
      <c r="F114" s="101"/>
      <c r="G114" s="21">
        <f>G115</f>
        <v>0</v>
      </c>
    </row>
    <row r="115" spans="1:7" ht="38.25" customHeight="1" hidden="1">
      <c r="A115" s="10" t="s">
        <v>237</v>
      </c>
      <c r="B115" s="13">
        <v>400</v>
      </c>
      <c r="C115" s="97" t="s">
        <v>62</v>
      </c>
      <c r="D115" s="97" t="s">
        <v>58</v>
      </c>
      <c r="E115" s="97" t="s">
        <v>208</v>
      </c>
      <c r="F115" s="97" t="s">
        <v>143</v>
      </c>
      <c r="G115" s="12"/>
    </row>
    <row r="116" spans="1:7" ht="24" customHeight="1">
      <c r="A116" s="6" t="s">
        <v>440</v>
      </c>
      <c r="B116" s="13">
        <v>400</v>
      </c>
      <c r="C116" s="97" t="s">
        <v>62</v>
      </c>
      <c r="D116" s="97" t="s">
        <v>58</v>
      </c>
      <c r="E116" s="97" t="s">
        <v>205</v>
      </c>
      <c r="F116" s="97" t="s">
        <v>439</v>
      </c>
      <c r="G116" s="12">
        <v>15</v>
      </c>
    </row>
    <row r="117" spans="1:7" ht="38.25" customHeight="1">
      <c r="A117" s="6" t="s">
        <v>428</v>
      </c>
      <c r="B117" s="13">
        <v>400</v>
      </c>
      <c r="C117" s="97" t="s">
        <v>62</v>
      </c>
      <c r="D117" s="97" t="s">
        <v>58</v>
      </c>
      <c r="E117" s="97" t="s">
        <v>431</v>
      </c>
      <c r="F117" s="97"/>
      <c r="G117" s="12">
        <f>G118</f>
        <v>1934.2</v>
      </c>
    </row>
    <row r="118" spans="1:7" ht="38.25" customHeight="1">
      <c r="A118" s="6" t="s">
        <v>237</v>
      </c>
      <c r="B118" s="13">
        <v>400</v>
      </c>
      <c r="C118" s="97" t="s">
        <v>62</v>
      </c>
      <c r="D118" s="97" t="s">
        <v>58</v>
      </c>
      <c r="E118" s="97" t="s">
        <v>431</v>
      </c>
      <c r="F118" s="97" t="s">
        <v>143</v>
      </c>
      <c r="G118" s="12">
        <f>1821+113.2</f>
        <v>1934.2</v>
      </c>
    </row>
    <row r="119" spans="1:7" ht="16.5">
      <c r="A119" s="25" t="s">
        <v>45</v>
      </c>
      <c r="B119" s="91">
        <v>400</v>
      </c>
      <c r="C119" s="98" t="s">
        <v>62</v>
      </c>
      <c r="D119" s="98" t="s">
        <v>60</v>
      </c>
      <c r="E119" s="98"/>
      <c r="F119" s="98"/>
      <c r="G119" s="29">
        <f>G120</f>
        <v>542.5</v>
      </c>
    </row>
    <row r="120" spans="1:7" ht="16.5">
      <c r="A120" s="25" t="s">
        <v>108</v>
      </c>
      <c r="B120" s="91">
        <v>400</v>
      </c>
      <c r="C120" s="98" t="s">
        <v>62</v>
      </c>
      <c r="D120" s="98" t="s">
        <v>60</v>
      </c>
      <c r="E120" s="98"/>
      <c r="F120" s="98"/>
      <c r="G120" s="29">
        <f>G121+G129+G132+G135+G124</f>
        <v>542.5</v>
      </c>
    </row>
    <row r="121" spans="1:7" ht="33" hidden="1">
      <c r="A121" s="10" t="s">
        <v>371</v>
      </c>
      <c r="B121" s="13">
        <v>400</v>
      </c>
      <c r="C121" s="97" t="s">
        <v>62</v>
      </c>
      <c r="D121" s="97" t="s">
        <v>60</v>
      </c>
      <c r="E121" s="97" t="s">
        <v>209</v>
      </c>
      <c r="F121" s="97"/>
      <c r="G121" s="12">
        <f>G123</f>
        <v>0</v>
      </c>
    </row>
    <row r="122" spans="1:7" ht="16.5" hidden="1">
      <c r="A122" s="18" t="s">
        <v>122</v>
      </c>
      <c r="B122" s="100">
        <v>400</v>
      </c>
      <c r="C122" s="101" t="s">
        <v>62</v>
      </c>
      <c r="D122" s="101" t="s">
        <v>60</v>
      </c>
      <c r="E122" s="101" t="s">
        <v>210</v>
      </c>
      <c r="F122" s="101"/>
      <c r="G122" s="21">
        <f>G123</f>
        <v>0</v>
      </c>
    </row>
    <row r="123" spans="1:7" ht="38.25" customHeight="1" hidden="1">
      <c r="A123" s="10" t="s">
        <v>237</v>
      </c>
      <c r="B123" s="13">
        <v>400</v>
      </c>
      <c r="C123" s="97" t="s">
        <v>62</v>
      </c>
      <c r="D123" s="97" t="s">
        <v>60</v>
      </c>
      <c r="E123" s="97" t="s">
        <v>210</v>
      </c>
      <c r="F123" s="97" t="s">
        <v>143</v>
      </c>
      <c r="G123" s="12"/>
    </row>
    <row r="124" spans="1:7" ht="61.5" customHeight="1" hidden="1">
      <c r="A124" s="10" t="s">
        <v>372</v>
      </c>
      <c r="B124" s="13">
        <v>400</v>
      </c>
      <c r="C124" s="97" t="s">
        <v>62</v>
      </c>
      <c r="D124" s="97" t="s">
        <v>60</v>
      </c>
      <c r="E124" s="97" t="s">
        <v>211</v>
      </c>
      <c r="F124" s="97"/>
      <c r="G124" s="12">
        <f>G125+G127</f>
        <v>0</v>
      </c>
    </row>
    <row r="125" spans="1:7" ht="24" customHeight="1" hidden="1">
      <c r="A125" s="10" t="s">
        <v>146</v>
      </c>
      <c r="B125" s="13">
        <v>400</v>
      </c>
      <c r="C125" s="97" t="s">
        <v>62</v>
      </c>
      <c r="D125" s="97" t="s">
        <v>60</v>
      </c>
      <c r="E125" s="97" t="s">
        <v>212</v>
      </c>
      <c r="F125" s="97"/>
      <c r="G125" s="12">
        <f>G126</f>
        <v>0</v>
      </c>
    </row>
    <row r="126" spans="1:7" ht="33" customHeight="1" hidden="1">
      <c r="A126" s="10" t="s">
        <v>237</v>
      </c>
      <c r="B126" s="13">
        <v>400</v>
      </c>
      <c r="C126" s="97" t="s">
        <v>62</v>
      </c>
      <c r="D126" s="97" t="s">
        <v>60</v>
      </c>
      <c r="E126" s="97" t="s">
        <v>212</v>
      </c>
      <c r="F126" s="97" t="s">
        <v>143</v>
      </c>
      <c r="G126" s="12"/>
    </row>
    <row r="127" spans="1:7" ht="33" customHeight="1" hidden="1">
      <c r="A127" s="10" t="s">
        <v>347</v>
      </c>
      <c r="B127" s="13">
        <v>400</v>
      </c>
      <c r="C127" s="97" t="s">
        <v>62</v>
      </c>
      <c r="D127" s="97" t="s">
        <v>60</v>
      </c>
      <c r="E127" s="97" t="s">
        <v>258</v>
      </c>
      <c r="F127" s="97"/>
      <c r="G127" s="12">
        <f>G128</f>
        <v>0</v>
      </c>
    </row>
    <row r="128" spans="1:7" ht="33" customHeight="1" hidden="1">
      <c r="A128" s="10" t="s">
        <v>237</v>
      </c>
      <c r="B128" s="13">
        <v>400</v>
      </c>
      <c r="C128" s="97" t="s">
        <v>62</v>
      </c>
      <c r="D128" s="97" t="s">
        <v>60</v>
      </c>
      <c r="E128" s="97" t="s">
        <v>258</v>
      </c>
      <c r="F128" s="97" t="s">
        <v>143</v>
      </c>
      <c r="G128" s="12"/>
    </row>
    <row r="129" spans="1:7" ht="49.5" hidden="1">
      <c r="A129" s="10" t="s">
        <v>313</v>
      </c>
      <c r="B129" s="13">
        <v>400</v>
      </c>
      <c r="C129" s="97" t="s">
        <v>62</v>
      </c>
      <c r="D129" s="97" t="s">
        <v>60</v>
      </c>
      <c r="E129" s="97" t="s">
        <v>213</v>
      </c>
      <c r="F129" s="97"/>
      <c r="G129" s="12">
        <f>G131</f>
        <v>0</v>
      </c>
    </row>
    <row r="130" spans="1:7" ht="16.5" hidden="1">
      <c r="A130" s="18" t="s">
        <v>123</v>
      </c>
      <c r="B130" s="100">
        <v>400</v>
      </c>
      <c r="C130" s="101" t="s">
        <v>62</v>
      </c>
      <c r="D130" s="101" t="s">
        <v>60</v>
      </c>
      <c r="E130" s="101" t="s">
        <v>214</v>
      </c>
      <c r="F130" s="101"/>
      <c r="G130" s="21">
        <f>G131</f>
        <v>0</v>
      </c>
    </row>
    <row r="131" spans="1:7" ht="43.5" customHeight="1" hidden="1">
      <c r="A131" s="10" t="s">
        <v>237</v>
      </c>
      <c r="B131" s="13">
        <v>400</v>
      </c>
      <c r="C131" s="97" t="s">
        <v>62</v>
      </c>
      <c r="D131" s="97" t="s">
        <v>60</v>
      </c>
      <c r="E131" s="97" t="s">
        <v>214</v>
      </c>
      <c r="F131" s="97" t="s">
        <v>143</v>
      </c>
      <c r="G131" s="12"/>
    </row>
    <row r="132" spans="1:7" ht="33">
      <c r="A132" s="10" t="s">
        <v>408</v>
      </c>
      <c r="B132" s="13">
        <v>400</v>
      </c>
      <c r="C132" s="97" t="s">
        <v>62</v>
      </c>
      <c r="D132" s="97" t="s">
        <v>60</v>
      </c>
      <c r="E132" s="97" t="s">
        <v>228</v>
      </c>
      <c r="F132" s="97"/>
      <c r="G132" s="12">
        <f>G134</f>
        <v>225.8</v>
      </c>
    </row>
    <row r="133" spans="1:7" ht="16.5">
      <c r="A133" s="18" t="s">
        <v>124</v>
      </c>
      <c r="B133" s="100">
        <v>400</v>
      </c>
      <c r="C133" s="101" t="s">
        <v>62</v>
      </c>
      <c r="D133" s="101" t="s">
        <v>60</v>
      </c>
      <c r="E133" s="101" t="s">
        <v>215</v>
      </c>
      <c r="F133" s="101"/>
      <c r="G133" s="21">
        <f>G134</f>
        <v>225.8</v>
      </c>
    </row>
    <row r="134" spans="1:10" ht="33">
      <c r="A134" s="10" t="s">
        <v>237</v>
      </c>
      <c r="B134" s="13">
        <v>400</v>
      </c>
      <c r="C134" s="97" t="s">
        <v>62</v>
      </c>
      <c r="D134" s="97" t="s">
        <v>60</v>
      </c>
      <c r="E134" s="97" t="s">
        <v>215</v>
      </c>
      <c r="F134" s="97" t="s">
        <v>143</v>
      </c>
      <c r="G134" s="12">
        <v>225.8</v>
      </c>
      <c r="J134" s="121">
        <f>G12+G19+G44+G117+G170+G152</f>
        <v>5314.5</v>
      </c>
    </row>
    <row r="135" spans="1:7" ht="33">
      <c r="A135" s="10" t="s">
        <v>409</v>
      </c>
      <c r="B135" s="13">
        <v>400</v>
      </c>
      <c r="C135" s="97" t="s">
        <v>62</v>
      </c>
      <c r="D135" s="97" t="s">
        <v>60</v>
      </c>
      <c r="E135" s="97" t="s">
        <v>229</v>
      </c>
      <c r="F135" s="97"/>
      <c r="G135" s="12">
        <f>G137</f>
        <v>316.7</v>
      </c>
    </row>
    <row r="136" spans="1:7" ht="16.5">
      <c r="A136" s="18" t="s">
        <v>125</v>
      </c>
      <c r="B136" s="100">
        <v>400</v>
      </c>
      <c r="C136" s="101" t="s">
        <v>62</v>
      </c>
      <c r="D136" s="101" t="s">
        <v>60</v>
      </c>
      <c r="E136" s="101" t="s">
        <v>216</v>
      </c>
      <c r="F136" s="101"/>
      <c r="G136" s="21">
        <f>G137</f>
        <v>316.7</v>
      </c>
    </row>
    <row r="137" spans="1:7" ht="33">
      <c r="A137" s="10" t="s">
        <v>237</v>
      </c>
      <c r="B137" s="13">
        <v>400</v>
      </c>
      <c r="C137" s="97" t="s">
        <v>62</v>
      </c>
      <c r="D137" s="97" t="s">
        <v>60</v>
      </c>
      <c r="E137" s="97" t="s">
        <v>216</v>
      </c>
      <c r="F137" s="97" t="s">
        <v>143</v>
      </c>
      <c r="G137" s="12">
        <v>316.7</v>
      </c>
    </row>
    <row r="138" spans="1:7" ht="33">
      <c r="A138" s="27" t="s">
        <v>441</v>
      </c>
      <c r="B138" s="91">
        <v>400</v>
      </c>
      <c r="C138" s="95" t="s">
        <v>62</v>
      </c>
      <c r="D138" s="95" t="s">
        <v>62</v>
      </c>
      <c r="E138" s="95"/>
      <c r="F138" s="95"/>
      <c r="G138" s="38">
        <f>G139</f>
        <v>799.4</v>
      </c>
    </row>
    <row r="139" spans="1:7" ht="49.5">
      <c r="A139" s="10" t="s">
        <v>406</v>
      </c>
      <c r="B139" s="13">
        <v>400</v>
      </c>
      <c r="C139" s="97" t="s">
        <v>62</v>
      </c>
      <c r="D139" s="97" t="s">
        <v>62</v>
      </c>
      <c r="E139" s="97" t="s">
        <v>204</v>
      </c>
      <c r="F139" s="97"/>
      <c r="G139" s="7">
        <f>G140</f>
        <v>799.4</v>
      </c>
    </row>
    <row r="140" spans="1:7" ht="33">
      <c r="A140" s="6" t="s">
        <v>442</v>
      </c>
      <c r="B140" s="13">
        <v>400</v>
      </c>
      <c r="C140" s="96" t="s">
        <v>62</v>
      </c>
      <c r="D140" s="96" t="s">
        <v>62</v>
      </c>
      <c r="E140" s="96" t="s">
        <v>205</v>
      </c>
      <c r="F140" s="96"/>
      <c r="G140" s="7">
        <f>G141+G142</f>
        <v>799.4</v>
      </c>
    </row>
    <row r="141" spans="1:7" ht="16.5">
      <c r="A141" s="6" t="s">
        <v>325</v>
      </c>
      <c r="B141" s="13">
        <v>400</v>
      </c>
      <c r="C141" s="96" t="s">
        <v>62</v>
      </c>
      <c r="D141" s="96" t="s">
        <v>62</v>
      </c>
      <c r="E141" s="96" t="s">
        <v>205</v>
      </c>
      <c r="F141" s="96" t="s">
        <v>144</v>
      </c>
      <c r="G141" s="7">
        <v>614</v>
      </c>
    </row>
    <row r="142" spans="1:7" ht="49.5">
      <c r="A142" s="6" t="s">
        <v>297</v>
      </c>
      <c r="B142" s="13">
        <v>400</v>
      </c>
      <c r="C142" s="96" t="s">
        <v>62</v>
      </c>
      <c r="D142" s="96" t="s">
        <v>62</v>
      </c>
      <c r="E142" s="96" t="s">
        <v>205</v>
      </c>
      <c r="F142" s="96" t="s">
        <v>294</v>
      </c>
      <c r="G142" s="7">
        <v>185.4</v>
      </c>
    </row>
    <row r="143" spans="1:7" ht="21" customHeight="1">
      <c r="A143" s="25" t="s">
        <v>46</v>
      </c>
      <c r="B143" s="91">
        <v>400</v>
      </c>
      <c r="C143" s="98" t="s">
        <v>63</v>
      </c>
      <c r="D143" s="98"/>
      <c r="E143" s="98"/>
      <c r="F143" s="98"/>
      <c r="G143" s="29">
        <f>G144+G165</f>
        <v>3326.3</v>
      </c>
    </row>
    <row r="144" spans="1:7" ht="17.25" customHeight="1">
      <c r="A144" s="25" t="s">
        <v>47</v>
      </c>
      <c r="B144" s="91">
        <v>400</v>
      </c>
      <c r="C144" s="98" t="s">
        <v>63</v>
      </c>
      <c r="D144" s="98" t="s">
        <v>57</v>
      </c>
      <c r="E144" s="98"/>
      <c r="F144" s="98"/>
      <c r="G144" s="29">
        <f>G145+G153+G156+G161</f>
        <v>2300.1</v>
      </c>
    </row>
    <row r="145" spans="1:7" ht="37.5" customHeight="1">
      <c r="A145" s="10" t="s">
        <v>410</v>
      </c>
      <c r="B145" s="13">
        <v>400</v>
      </c>
      <c r="C145" s="97" t="s">
        <v>63</v>
      </c>
      <c r="D145" s="97" t="s">
        <v>57</v>
      </c>
      <c r="E145" s="97" t="s">
        <v>217</v>
      </c>
      <c r="F145" s="97"/>
      <c r="G145" s="12">
        <f>G146+G148+G152</f>
        <v>2294.9</v>
      </c>
    </row>
    <row r="146" spans="1:7" ht="26.25" customHeight="1">
      <c r="A146" s="10" t="s">
        <v>109</v>
      </c>
      <c r="B146" s="13">
        <v>400</v>
      </c>
      <c r="C146" s="97" t="s">
        <v>63</v>
      </c>
      <c r="D146" s="97" t="s">
        <v>57</v>
      </c>
      <c r="E146" s="97" t="s">
        <v>218</v>
      </c>
      <c r="F146" s="97"/>
      <c r="G146" s="12">
        <f>G147</f>
        <v>1191.2</v>
      </c>
    </row>
    <row r="147" spans="1:7" ht="57" customHeight="1">
      <c r="A147" s="10" t="s">
        <v>110</v>
      </c>
      <c r="B147" s="13">
        <v>400</v>
      </c>
      <c r="C147" s="97" t="s">
        <v>63</v>
      </c>
      <c r="D147" s="97" t="s">
        <v>57</v>
      </c>
      <c r="E147" s="97" t="s">
        <v>218</v>
      </c>
      <c r="F147" s="97" t="s">
        <v>111</v>
      </c>
      <c r="G147" s="12">
        <v>1191.2</v>
      </c>
    </row>
    <row r="148" spans="1:7" ht="52.5" customHeight="1" hidden="1">
      <c r="A148" s="10" t="s">
        <v>301</v>
      </c>
      <c r="B148" s="13">
        <v>400</v>
      </c>
      <c r="C148" s="97" t="s">
        <v>63</v>
      </c>
      <c r="D148" s="97" t="s">
        <v>57</v>
      </c>
      <c r="E148" s="97" t="s">
        <v>218</v>
      </c>
      <c r="F148" s="97"/>
      <c r="G148" s="12">
        <f>G149+G151+G150</f>
        <v>0</v>
      </c>
    </row>
    <row r="149" spans="1:7" ht="30.75" customHeight="1" hidden="1">
      <c r="A149" s="10" t="s">
        <v>300</v>
      </c>
      <c r="B149" s="13">
        <v>400</v>
      </c>
      <c r="C149" s="97" t="s">
        <v>63</v>
      </c>
      <c r="D149" s="97" t="s">
        <v>57</v>
      </c>
      <c r="E149" s="97" t="s">
        <v>218</v>
      </c>
      <c r="F149" s="97" t="s">
        <v>144</v>
      </c>
      <c r="G149" s="12"/>
    </row>
    <row r="150" spans="1:7" ht="46.5" customHeight="1" hidden="1">
      <c r="A150" s="10" t="s">
        <v>297</v>
      </c>
      <c r="B150" s="13">
        <v>400</v>
      </c>
      <c r="C150" s="97" t="s">
        <v>63</v>
      </c>
      <c r="D150" s="97" t="s">
        <v>57</v>
      </c>
      <c r="E150" s="97" t="s">
        <v>218</v>
      </c>
      <c r="F150" s="97" t="s">
        <v>298</v>
      </c>
      <c r="G150" s="12"/>
    </row>
    <row r="151" spans="1:7" ht="36.75" customHeight="1" hidden="1">
      <c r="A151" s="10" t="s">
        <v>237</v>
      </c>
      <c r="B151" s="13">
        <v>400</v>
      </c>
      <c r="C151" s="97" t="s">
        <v>63</v>
      </c>
      <c r="D151" s="97" t="s">
        <v>57</v>
      </c>
      <c r="E151" s="97" t="s">
        <v>218</v>
      </c>
      <c r="F151" s="97" t="s">
        <v>143</v>
      </c>
      <c r="G151" s="12"/>
    </row>
    <row r="152" spans="1:7" ht="36.75" customHeight="1">
      <c r="A152" s="10" t="s">
        <v>428</v>
      </c>
      <c r="B152" s="13">
        <v>400</v>
      </c>
      <c r="C152" s="97" t="s">
        <v>63</v>
      </c>
      <c r="D152" s="97" t="s">
        <v>57</v>
      </c>
      <c r="E152" s="97" t="s">
        <v>430</v>
      </c>
      <c r="F152" s="97" t="s">
        <v>111</v>
      </c>
      <c r="G152" s="12">
        <v>1103.7</v>
      </c>
    </row>
    <row r="153" spans="1:7" ht="56.25" customHeight="1">
      <c r="A153" s="10" t="s">
        <v>411</v>
      </c>
      <c r="B153" s="13">
        <v>400</v>
      </c>
      <c r="C153" s="97" t="s">
        <v>63</v>
      </c>
      <c r="D153" s="97" t="s">
        <v>57</v>
      </c>
      <c r="E153" s="97" t="s">
        <v>219</v>
      </c>
      <c r="F153" s="97"/>
      <c r="G153" s="12">
        <f>G155</f>
        <v>5.2</v>
      </c>
    </row>
    <row r="154" spans="1:7" ht="31.5" customHeight="1">
      <c r="A154" s="24" t="s">
        <v>126</v>
      </c>
      <c r="B154" s="100">
        <v>400</v>
      </c>
      <c r="C154" s="101" t="s">
        <v>63</v>
      </c>
      <c r="D154" s="101" t="s">
        <v>57</v>
      </c>
      <c r="E154" s="101" t="s">
        <v>220</v>
      </c>
      <c r="F154" s="101"/>
      <c r="G154" s="21">
        <f>G155</f>
        <v>5.2</v>
      </c>
    </row>
    <row r="155" spans="1:7" ht="36.75" customHeight="1">
      <c r="A155" s="10" t="s">
        <v>237</v>
      </c>
      <c r="B155" s="13">
        <v>400</v>
      </c>
      <c r="C155" s="97" t="s">
        <v>63</v>
      </c>
      <c r="D155" s="97" t="s">
        <v>57</v>
      </c>
      <c r="E155" s="97" t="s">
        <v>220</v>
      </c>
      <c r="F155" s="97" t="s">
        <v>143</v>
      </c>
      <c r="G155" s="12">
        <v>5.2</v>
      </c>
    </row>
    <row r="156" spans="1:7" ht="63" customHeight="1" hidden="1">
      <c r="A156" s="25" t="s">
        <v>90</v>
      </c>
      <c r="B156" s="91">
        <v>400</v>
      </c>
      <c r="C156" s="98" t="s">
        <v>63</v>
      </c>
      <c r="D156" s="98" t="s">
        <v>57</v>
      </c>
      <c r="E156" s="98" t="s">
        <v>185</v>
      </c>
      <c r="F156" s="98"/>
      <c r="G156" s="29">
        <f>G157</f>
        <v>0</v>
      </c>
    </row>
    <row r="157" spans="1:7" ht="33" hidden="1">
      <c r="A157" s="10" t="s">
        <v>129</v>
      </c>
      <c r="B157" s="13">
        <v>400</v>
      </c>
      <c r="C157" s="97" t="s">
        <v>63</v>
      </c>
      <c r="D157" s="97" t="s">
        <v>57</v>
      </c>
      <c r="E157" s="97" t="s">
        <v>186</v>
      </c>
      <c r="F157" s="97"/>
      <c r="G157" s="12">
        <f>G158</f>
        <v>0</v>
      </c>
    </row>
    <row r="158" spans="1:7" ht="47.25" customHeight="1" hidden="1">
      <c r="A158" s="45" t="s">
        <v>128</v>
      </c>
      <c r="B158" s="13">
        <v>400</v>
      </c>
      <c r="C158" s="97" t="s">
        <v>63</v>
      </c>
      <c r="D158" s="97" t="s">
        <v>57</v>
      </c>
      <c r="E158" s="97" t="s">
        <v>254</v>
      </c>
      <c r="F158" s="98"/>
      <c r="G158" s="12">
        <f>G159+G160+G164</f>
        <v>0</v>
      </c>
    </row>
    <row r="159" spans="1:7" ht="19.5" customHeight="1" hidden="1">
      <c r="A159" s="45" t="s">
        <v>235</v>
      </c>
      <c r="B159" s="13">
        <v>400</v>
      </c>
      <c r="C159" s="97" t="s">
        <v>63</v>
      </c>
      <c r="D159" s="97" t="s">
        <v>57</v>
      </c>
      <c r="E159" s="97" t="s">
        <v>254</v>
      </c>
      <c r="F159" s="97" t="s">
        <v>144</v>
      </c>
      <c r="G159" s="12"/>
    </row>
    <row r="160" spans="1:7" ht="27" customHeight="1" hidden="1">
      <c r="A160" s="10" t="s">
        <v>96</v>
      </c>
      <c r="B160" s="13">
        <v>400</v>
      </c>
      <c r="C160" s="97" t="s">
        <v>63</v>
      </c>
      <c r="D160" s="97" t="s">
        <v>57</v>
      </c>
      <c r="E160" s="97" t="s">
        <v>127</v>
      </c>
      <c r="F160" s="97" t="s">
        <v>97</v>
      </c>
      <c r="G160" s="12"/>
    </row>
    <row r="161" spans="1:7" ht="66" customHeight="1" hidden="1">
      <c r="A161" s="56" t="s">
        <v>135</v>
      </c>
      <c r="B161" s="102">
        <v>400</v>
      </c>
      <c r="C161" s="103" t="s">
        <v>63</v>
      </c>
      <c r="D161" s="103" t="s">
        <v>57</v>
      </c>
      <c r="E161" s="103" t="s">
        <v>141</v>
      </c>
      <c r="F161" s="103"/>
      <c r="G161" s="49">
        <f>G162</f>
        <v>0</v>
      </c>
    </row>
    <row r="162" spans="1:7" ht="23.25" customHeight="1" hidden="1">
      <c r="A162" s="59" t="s">
        <v>139</v>
      </c>
      <c r="B162" s="94">
        <v>400</v>
      </c>
      <c r="C162" s="104" t="s">
        <v>63</v>
      </c>
      <c r="D162" s="104" t="s">
        <v>57</v>
      </c>
      <c r="E162" s="104" t="s">
        <v>140</v>
      </c>
      <c r="F162" s="104"/>
      <c r="G162" s="50">
        <f>G163</f>
        <v>0</v>
      </c>
    </row>
    <row r="163" spans="1:7" ht="33" customHeight="1" hidden="1">
      <c r="A163" s="59" t="s">
        <v>95</v>
      </c>
      <c r="B163" s="94">
        <v>400</v>
      </c>
      <c r="C163" s="104" t="s">
        <v>63</v>
      </c>
      <c r="D163" s="104" t="s">
        <v>57</v>
      </c>
      <c r="E163" s="104" t="s">
        <v>140</v>
      </c>
      <c r="F163" s="104" t="s">
        <v>143</v>
      </c>
      <c r="G163" s="50"/>
    </row>
    <row r="164" spans="1:7" ht="48.75" customHeight="1" hidden="1">
      <c r="A164" s="92" t="s">
        <v>297</v>
      </c>
      <c r="B164" s="13">
        <v>400</v>
      </c>
      <c r="C164" s="97" t="s">
        <v>63</v>
      </c>
      <c r="D164" s="97" t="s">
        <v>57</v>
      </c>
      <c r="E164" s="97" t="s">
        <v>254</v>
      </c>
      <c r="F164" s="104" t="s">
        <v>298</v>
      </c>
      <c r="G164" s="50"/>
    </row>
    <row r="165" spans="1:7" ht="22.5" customHeight="1">
      <c r="A165" s="25" t="s">
        <v>48</v>
      </c>
      <c r="B165" s="91">
        <v>400</v>
      </c>
      <c r="C165" s="98" t="s">
        <v>63</v>
      </c>
      <c r="D165" s="98" t="s">
        <v>59</v>
      </c>
      <c r="E165" s="98"/>
      <c r="F165" s="98"/>
      <c r="G165" s="29">
        <f>G166</f>
        <v>1026.2</v>
      </c>
    </row>
    <row r="166" spans="1:7" ht="40.5" customHeight="1">
      <c r="A166" s="10" t="s">
        <v>410</v>
      </c>
      <c r="B166" s="13">
        <v>400</v>
      </c>
      <c r="C166" s="97" t="s">
        <v>63</v>
      </c>
      <c r="D166" s="97" t="s">
        <v>59</v>
      </c>
      <c r="E166" s="97" t="s">
        <v>217</v>
      </c>
      <c r="F166" s="97"/>
      <c r="G166" s="12">
        <f>G167</f>
        <v>1026.2</v>
      </c>
    </row>
    <row r="167" spans="1:7" ht="49.5">
      <c r="A167" s="45" t="s">
        <v>130</v>
      </c>
      <c r="B167" s="13">
        <v>400</v>
      </c>
      <c r="C167" s="97" t="s">
        <v>63</v>
      </c>
      <c r="D167" s="97" t="s">
        <v>59</v>
      </c>
      <c r="E167" s="97" t="s">
        <v>217</v>
      </c>
      <c r="F167" s="97"/>
      <c r="G167" s="12">
        <f>G168+G169</f>
        <v>1026.2</v>
      </c>
    </row>
    <row r="168" spans="1:7" ht="107.25" customHeight="1">
      <c r="A168" s="10" t="s">
        <v>112</v>
      </c>
      <c r="B168" s="13">
        <v>400</v>
      </c>
      <c r="C168" s="97" t="s">
        <v>63</v>
      </c>
      <c r="D168" s="97" t="s">
        <v>59</v>
      </c>
      <c r="E168" s="97" t="s">
        <v>319</v>
      </c>
      <c r="F168" s="97"/>
      <c r="G168" s="12">
        <f>G173+G174+G172+G171</f>
        <v>404.20000000000005</v>
      </c>
    </row>
    <row r="169" spans="1:7" ht="39" customHeight="1">
      <c r="A169" s="10" t="s">
        <v>428</v>
      </c>
      <c r="B169" s="13">
        <v>400</v>
      </c>
      <c r="C169" s="97" t="s">
        <v>63</v>
      </c>
      <c r="D169" s="97" t="s">
        <v>59</v>
      </c>
      <c r="E169" s="97" t="s">
        <v>430</v>
      </c>
      <c r="F169" s="97"/>
      <c r="G169" s="12">
        <f>G170</f>
        <v>622</v>
      </c>
    </row>
    <row r="170" spans="1:7" ht="24" customHeight="1">
      <c r="A170" s="10" t="s">
        <v>235</v>
      </c>
      <c r="B170" s="13">
        <v>400</v>
      </c>
      <c r="C170" s="97" t="s">
        <v>63</v>
      </c>
      <c r="D170" s="97" t="s">
        <v>59</v>
      </c>
      <c r="E170" s="97" t="s">
        <v>430</v>
      </c>
      <c r="F170" s="97" t="s">
        <v>144</v>
      </c>
      <c r="G170" s="12">
        <v>622</v>
      </c>
    </row>
    <row r="171" spans="1:7" ht="24" customHeight="1">
      <c r="A171" s="10" t="s">
        <v>235</v>
      </c>
      <c r="B171" s="13">
        <v>400</v>
      </c>
      <c r="C171" s="97" t="s">
        <v>63</v>
      </c>
      <c r="D171" s="97" t="s">
        <v>59</v>
      </c>
      <c r="E171" s="97" t="s">
        <v>319</v>
      </c>
      <c r="F171" s="97" t="s">
        <v>144</v>
      </c>
      <c r="G171" s="12">
        <v>4</v>
      </c>
    </row>
    <row r="172" spans="1:7" ht="41.25" customHeight="1">
      <c r="A172" s="10" t="s">
        <v>297</v>
      </c>
      <c r="B172" s="13">
        <v>400</v>
      </c>
      <c r="C172" s="97" t="s">
        <v>63</v>
      </c>
      <c r="D172" s="97" t="s">
        <v>59</v>
      </c>
      <c r="E172" s="97" t="s">
        <v>319</v>
      </c>
      <c r="F172" s="97" t="s">
        <v>298</v>
      </c>
      <c r="G172" s="12">
        <v>183.8</v>
      </c>
    </row>
    <row r="173" spans="1:7" ht="33">
      <c r="A173" s="10" t="s">
        <v>237</v>
      </c>
      <c r="B173" s="13">
        <v>400</v>
      </c>
      <c r="C173" s="97" t="s">
        <v>63</v>
      </c>
      <c r="D173" s="97" t="s">
        <v>59</v>
      </c>
      <c r="E173" s="97" t="s">
        <v>319</v>
      </c>
      <c r="F173" s="97" t="s">
        <v>143</v>
      </c>
      <c r="G173" s="12">
        <v>216.4</v>
      </c>
    </row>
    <row r="174" spans="1:7" ht="16.5" hidden="1">
      <c r="A174" s="10" t="s">
        <v>249</v>
      </c>
      <c r="B174" s="13">
        <v>400</v>
      </c>
      <c r="C174" s="97" t="s">
        <v>63</v>
      </c>
      <c r="D174" s="97" t="s">
        <v>59</v>
      </c>
      <c r="E174" s="97" t="s">
        <v>319</v>
      </c>
      <c r="F174" s="97" t="s">
        <v>250</v>
      </c>
      <c r="G174" s="12"/>
    </row>
    <row r="175" spans="1:7" ht="21" customHeight="1">
      <c r="A175" s="25" t="s">
        <v>49</v>
      </c>
      <c r="B175" s="91">
        <v>400</v>
      </c>
      <c r="C175" s="98">
        <v>10</v>
      </c>
      <c r="D175" s="97"/>
      <c r="E175" s="97"/>
      <c r="F175" s="97"/>
      <c r="G175" s="29">
        <f>G176+G180+G184</f>
        <v>315.29999999999995</v>
      </c>
    </row>
    <row r="176" spans="1:7" ht="16.5">
      <c r="A176" s="25" t="s">
        <v>50</v>
      </c>
      <c r="B176" s="13">
        <v>400</v>
      </c>
      <c r="C176" s="97">
        <v>10</v>
      </c>
      <c r="D176" s="97" t="s">
        <v>57</v>
      </c>
      <c r="E176" s="97"/>
      <c r="F176" s="97"/>
      <c r="G176" s="12">
        <f>G177</f>
        <v>314.9</v>
      </c>
    </row>
    <row r="177" spans="1:7" ht="33">
      <c r="A177" s="10" t="s">
        <v>413</v>
      </c>
      <c r="B177" s="13">
        <v>400</v>
      </c>
      <c r="C177" s="97">
        <v>10</v>
      </c>
      <c r="D177" s="97" t="s">
        <v>57</v>
      </c>
      <c r="E177" s="97" t="s">
        <v>222</v>
      </c>
      <c r="F177" s="97"/>
      <c r="G177" s="12">
        <f>G178</f>
        <v>314.9</v>
      </c>
    </row>
    <row r="178" spans="1:7" ht="24" customHeight="1">
      <c r="A178" s="10" t="s">
        <v>51</v>
      </c>
      <c r="B178" s="13">
        <v>400</v>
      </c>
      <c r="C178" s="97">
        <v>10</v>
      </c>
      <c r="D178" s="97" t="s">
        <v>57</v>
      </c>
      <c r="E178" s="97" t="s">
        <v>223</v>
      </c>
      <c r="F178" s="97"/>
      <c r="G178" s="12">
        <f>G179</f>
        <v>314.9</v>
      </c>
    </row>
    <row r="179" spans="1:7" ht="16.5">
      <c r="A179" s="10" t="s">
        <v>238</v>
      </c>
      <c r="B179" s="13">
        <v>400</v>
      </c>
      <c r="C179" s="97">
        <v>10</v>
      </c>
      <c r="D179" s="97" t="s">
        <v>57</v>
      </c>
      <c r="E179" s="97" t="s">
        <v>223</v>
      </c>
      <c r="F179" s="97" t="s">
        <v>145</v>
      </c>
      <c r="G179" s="12">
        <v>314.9</v>
      </c>
    </row>
    <row r="180" spans="1:7" ht="16.5" hidden="1">
      <c r="A180" s="25" t="s">
        <v>113</v>
      </c>
      <c r="B180" s="91">
        <v>400</v>
      </c>
      <c r="C180" s="98" t="s">
        <v>68</v>
      </c>
      <c r="D180" s="98" t="s">
        <v>69</v>
      </c>
      <c r="E180" s="98"/>
      <c r="F180" s="98"/>
      <c r="G180" s="29">
        <f>G181</f>
        <v>0</v>
      </c>
    </row>
    <row r="181" spans="1:7" ht="33" hidden="1">
      <c r="A181" s="10" t="s">
        <v>79</v>
      </c>
      <c r="B181" s="13">
        <v>400</v>
      </c>
      <c r="C181" s="97" t="s">
        <v>68</v>
      </c>
      <c r="D181" s="97" t="s">
        <v>69</v>
      </c>
      <c r="E181" s="97" t="s">
        <v>224</v>
      </c>
      <c r="F181" s="97"/>
      <c r="G181" s="12">
        <f>G182</f>
        <v>0</v>
      </c>
    </row>
    <row r="182" spans="1:7" ht="57" customHeight="1" hidden="1">
      <c r="A182" s="10" t="s">
        <v>114</v>
      </c>
      <c r="B182" s="13">
        <v>400</v>
      </c>
      <c r="C182" s="97" t="s">
        <v>68</v>
      </c>
      <c r="D182" s="97" t="s">
        <v>69</v>
      </c>
      <c r="E182" s="97" t="s">
        <v>225</v>
      </c>
      <c r="F182" s="97"/>
      <c r="G182" s="12">
        <f>G183</f>
        <v>0</v>
      </c>
    </row>
    <row r="183" spans="1:7" ht="41.25" customHeight="1" hidden="1">
      <c r="A183" s="10" t="s">
        <v>237</v>
      </c>
      <c r="B183" s="13">
        <v>400</v>
      </c>
      <c r="C183" s="97" t="s">
        <v>68</v>
      </c>
      <c r="D183" s="97" t="s">
        <v>69</v>
      </c>
      <c r="E183" s="97" t="s">
        <v>225</v>
      </c>
      <c r="F183" s="97" t="s">
        <v>143</v>
      </c>
      <c r="G183" s="12"/>
    </row>
    <row r="184" spans="1:7" ht="19.5" customHeight="1">
      <c r="A184" s="25" t="s">
        <v>360</v>
      </c>
      <c r="B184" s="91">
        <v>400</v>
      </c>
      <c r="C184" s="98" t="s">
        <v>68</v>
      </c>
      <c r="D184" s="98" t="s">
        <v>60</v>
      </c>
      <c r="E184" s="98"/>
      <c r="F184" s="98"/>
      <c r="G184" s="29">
        <f>G185</f>
        <v>0.4</v>
      </c>
    </row>
    <row r="185" spans="1:7" ht="36" customHeight="1">
      <c r="A185" s="10" t="s">
        <v>413</v>
      </c>
      <c r="B185" s="13">
        <v>400</v>
      </c>
      <c r="C185" s="97" t="s">
        <v>68</v>
      </c>
      <c r="D185" s="97" t="s">
        <v>60</v>
      </c>
      <c r="E185" s="97" t="s">
        <v>222</v>
      </c>
      <c r="F185" s="97"/>
      <c r="G185" s="12">
        <f>G187</f>
        <v>0.4</v>
      </c>
    </row>
    <row r="186" spans="1:7" ht="36" customHeight="1">
      <c r="A186" s="10" t="s">
        <v>365</v>
      </c>
      <c r="B186" s="13">
        <v>400</v>
      </c>
      <c r="C186" s="97" t="s">
        <v>68</v>
      </c>
      <c r="D186" s="97" t="s">
        <v>60</v>
      </c>
      <c r="E186" s="97" t="s">
        <v>222</v>
      </c>
      <c r="F186" s="97"/>
      <c r="G186" s="12">
        <f>G187</f>
        <v>0.4</v>
      </c>
    </row>
    <row r="187" spans="1:7" ht="74.25" customHeight="1">
      <c r="A187" s="10" t="s">
        <v>364</v>
      </c>
      <c r="B187" s="13">
        <v>400</v>
      </c>
      <c r="C187" s="97" t="s">
        <v>68</v>
      </c>
      <c r="D187" s="97" t="s">
        <v>60</v>
      </c>
      <c r="E187" s="97" t="s">
        <v>361</v>
      </c>
      <c r="F187" s="97"/>
      <c r="G187" s="12">
        <f>G188</f>
        <v>0.4</v>
      </c>
    </row>
    <row r="188" spans="1:7" ht="38.25" customHeight="1">
      <c r="A188" s="10" t="s">
        <v>362</v>
      </c>
      <c r="B188" s="13">
        <v>400</v>
      </c>
      <c r="C188" s="97" t="s">
        <v>68</v>
      </c>
      <c r="D188" s="97" t="s">
        <v>60</v>
      </c>
      <c r="E188" s="97" t="s">
        <v>361</v>
      </c>
      <c r="F188" s="97" t="s">
        <v>363</v>
      </c>
      <c r="G188" s="12">
        <v>0.4</v>
      </c>
    </row>
    <row r="189" spans="1:7" ht="21.75" customHeight="1">
      <c r="A189" s="25" t="s">
        <v>52</v>
      </c>
      <c r="B189" s="91">
        <v>400</v>
      </c>
      <c r="C189" s="98">
        <v>11</v>
      </c>
      <c r="D189" s="98"/>
      <c r="E189" s="98"/>
      <c r="F189" s="98"/>
      <c r="G189" s="29">
        <f>G190</f>
        <v>45</v>
      </c>
    </row>
    <row r="190" spans="1:7" ht="16.5">
      <c r="A190" s="25" t="s">
        <v>53</v>
      </c>
      <c r="B190" s="91">
        <v>400</v>
      </c>
      <c r="C190" s="98">
        <v>11</v>
      </c>
      <c r="D190" s="98" t="s">
        <v>58</v>
      </c>
      <c r="E190" s="98"/>
      <c r="F190" s="98"/>
      <c r="G190" s="29">
        <f>G191</f>
        <v>45</v>
      </c>
    </row>
    <row r="191" spans="1:7" ht="39.75" customHeight="1">
      <c r="A191" s="10" t="s">
        <v>412</v>
      </c>
      <c r="B191" s="13">
        <v>400</v>
      </c>
      <c r="C191" s="97">
        <v>11</v>
      </c>
      <c r="D191" s="97" t="s">
        <v>58</v>
      </c>
      <c r="E191" s="97" t="s">
        <v>226</v>
      </c>
      <c r="F191" s="97"/>
      <c r="G191" s="12">
        <f>G192</f>
        <v>45</v>
      </c>
    </row>
    <row r="192" spans="1:7" ht="16.5">
      <c r="A192" s="10" t="s">
        <v>54</v>
      </c>
      <c r="B192" s="13">
        <v>400</v>
      </c>
      <c r="C192" s="97">
        <v>11</v>
      </c>
      <c r="D192" s="97" t="s">
        <v>58</v>
      </c>
      <c r="E192" s="97" t="s">
        <v>227</v>
      </c>
      <c r="F192" s="97"/>
      <c r="G192" s="12">
        <f>G193</f>
        <v>45</v>
      </c>
    </row>
    <row r="193" spans="1:7" ht="36" customHeight="1">
      <c r="A193" s="10" t="s">
        <v>237</v>
      </c>
      <c r="B193" s="13">
        <v>400</v>
      </c>
      <c r="C193" s="97">
        <v>11</v>
      </c>
      <c r="D193" s="97" t="s">
        <v>58</v>
      </c>
      <c r="E193" s="97" t="s">
        <v>227</v>
      </c>
      <c r="F193" s="97" t="s">
        <v>143</v>
      </c>
      <c r="G193" s="12">
        <v>45</v>
      </c>
    </row>
    <row r="194" spans="1:7" ht="16.5" hidden="1">
      <c r="A194" s="25" t="s">
        <v>165</v>
      </c>
      <c r="B194" s="27">
        <v>400</v>
      </c>
      <c r="C194" s="26" t="s">
        <v>67</v>
      </c>
      <c r="D194" s="11"/>
      <c r="E194" s="11"/>
      <c r="F194" s="11"/>
      <c r="G194" s="29">
        <f>G195</f>
        <v>0</v>
      </c>
    </row>
    <row r="195" spans="1:7" ht="33" hidden="1">
      <c r="A195" s="25" t="s">
        <v>164</v>
      </c>
      <c r="B195" s="27">
        <v>400</v>
      </c>
      <c r="C195" s="26" t="s">
        <v>67</v>
      </c>
      <c r="D195" s="26" t="s">
        <v>57</v>
      </c>
      <c r="E195" s="11"/>
      <c r="F195" s="11"/>
      <c r="G195" s="12">
        <f>G196</f>
        <v>0</v>
      </c>
    </row>
    <row r="196" spans="1:7" ht="49.5" hidden="1">
      <c r="A196" s="10" t="s">
        <v>90</v>
      </c>
      <c r="B196" s="6">
        <v>400</v>
      </c>
      <c r="C196" s="11" t="s">
        <v>67</v>
      </c>
      <c r="D196" s="11" t="s">
        <v>57</v>
      </c>
      <c r="E196" s="11" t="s">
        <v>302</v>
      </c>
      <c r="F196" s="11"/>
      <c r="G196" s="12">
        <f>G197</f>
        <v>0</v>
      </c>
    </row>
    <row r="197" spans="1:7" ht="49.5" hidden="1">
      <c r="A197" s="10" t="s">
        <v>91</v>
      </c>
      <c r="B197" s="6">
        <v>400</v>
      </c>
      <c r="C197" s="11" t="s">
        <v>67</v>
      </c>
      <c r="D197" s="11" t="s">
        <v>57</v>
      </c>
      <c r="E197" s="11" t="s">
        <v>303</v>
      </c>
      <c r="F197" s="11"/>
      <c r="G197" s="12">
        <f>G198</f>
        <v>0</v>
      </c>
    </row>
    <row r="198" spans="1:7" ht="16.5" hidden="1">
      <c r="A198" s="10" t="s">
        <v>166</v>
      </c>
      <c r="B198" s="6">
        <v>400</v>
      </c>
      <c r="C198" s="11" t="s">
        <v>67</v>
      </c>
      <c r="D198" s="11" t="s">
        <v>57</v>
      </c>
      <c r="E198" s="11" t="s">
        <v>304</v>
      </c>
      <c r="F198" s="11"/>
      <c r="G198" s="12">
        <f>G199</f>
        <v>0</v>
      </c>
    </row>
    <row r="199" spans="1:7" ht="16.5" hidden="1">
      <c r="A199" s="10" t="s">
        <v>168</v>
      </c>
      <c r="B199" s="6">
        <v>400</v>
      </c>
      <c r="C199" s="11" t="s">
        <v>67</v>
      </c>
      <c r="D199" s="11" t="s">
        <v>57</v>
      </c>
      <c r="E199" s="11" t="s">
        <v>304</v>
      </c>
      <c r="F199" s="11" t="s">
        <v>167</v>
      </c>
      <c r="G199" s="12"/>
    </row>
    <row r="200" spans="1:7" ht="49.5" hidden="1">
      <c r="A200" s="57" t="s">
        <v>171</v>
      </c>
      <c r="B200" s="57">
        <v>400</v>
      </c>
      <c r="C200" s="58" t="s">
        <v>134</v>
      </c>
      <c r="D200" s="58"/>
      <c r="E200" s="58"/>
      <c r="F200" s="58"/>
      <c r="G200" s="49">
        <f>G201</f>
        <v>0</v>
      </c>
    </row>
    <row r="201" spans="1:7" ht="16.5" hidden="1">
      <c r="A201" s="59" t="s">
        <v>172</v>
      </c>
      <c r="B201" s="59">
        <v>400</v>
      </c>
      <c r="C201" s="60" t="s">
        <v>134</v>
      </c>
      <c r="D201" s="60" t="s">
        <v>60</v>
      </c>
      <c r="E201" s="60"/>
      <c r="F201" s="60"/>
      <c r="G201" s="50">
        <f>G202</f>
        <v>0</v>
      </c>
    </row>
    <row r="202" spans="1:7" ht="49.5" hidden="1">
      <c r="A202" s="59" t="s">
        <v>119</v>
      </c>
      <c r="B202" s="59">
        <v>400</v>
      </c>
      <c r="C202" s="60" t="s">
        <v>134</v>
      </c>
      <c r="D202" s="60" t="s">
        <v>60</v>
      </c>
      <c r="E202" s="60" t="s">
        <v>107</v>
      </c>
      <c r="F202" s="60"/>
      <c r="G202" s="50">
        <f>G203</f>
        <v>0</v>
      </c>
    </row>
    <row r="203" spans="1:7" ht="33" hidden="1">
      <c r="A203" s="59" t="s">
        <v>120</v>
      </c>
      <c r="B203" s="59">
        <v>400</v>
      </c>
      <c r="C203" s="60" t="s">
        <v>134</v>
      </c>
      <c r="D203" s="60" t="s">
        <v>60</v>
      </c>
      <c r="E203" s="60" t="s">
        <v>118</v>
      </c>
      <c r="F203" s="60"/>
      <c r="G203" s="50">
        <f>G204</f>
        <v>0</v>
      </c>
    </row>
    <row r="204" spans="1:7" ht="16.5" hidden="1">
      <c r="A204" s="59" t="s">
        <v>22</v>
      </c>
      <c r="B204" s="59">
        <v>400</v>
      </c>
      <c r="C204" s="60" t="s">
        <v>134</v>
      </c>
      <c r="D204" s="60" t="s">
        <v>60</v>
      </c>
      <c r="E204" s="60" t="s">
        <v>118</v>
      </c>
      <c r="F204" s="60" t="s">
        <v>173</v>
      </c>
      <c r="G204" s="50"/>
    </row>
    <row r="205" spans="1:7" ht="16.5" hidden="1">
      <c r="A205" s="10"/>
      <c r="B205" s="6"/>
      <c r="C205" s="11"/>
      <c r="D205" s="11"/>
      <c r="E205" s="11"/>
      <c r="F205" s="11"/>
      <c r="G205" s="12"/>
    </row>
    <row r="206" spans="1:7" ht="16.5" hidden="1">
      <c r="A206" s="10"/>
      <c r="B206" s="6"/>
      <c r="C206" s="11"/>
      <c r="D206" s="11"/>
      <c r="E206" s="11"/>
      <c r="F206" s="11"/>
      <c r="G206" s="12"/>
    </row>
    <row r="207" spans="1:7" ht="27" customHeight="1">
      <c r="A207" s="144" t="s">
        <v>55</v>
      </c>
      <c r="B207" s="144"/>
      <c r="C207" s="144"/>
      <c r="D207" s="144"/>
      <c r="E207" s="144"/>
      <c r="F207" s="144"/>
      <c r="G207" s="29">
        <f>G7+G47+G55+G68+G94+G143+G175+G189+G194+G200</f>
        <v>12309.5</v>
      </c>
    </row>
    <row r="208" spans="1:7" ht="16.5" hidden="1">
      <c r="A208" s="16"/>
      <c r="B208" s="16"/>
      <c r="C208" s="17"/>
      <c r="D208" s="17"/>
      <c r="E208" s="17"/>
      <c r="F208" s="17"/>
      <c r="G208" s="17"/>
    </row>
    <row r="209" spans="1:2" ht="16.5">
      <c r="A209" s="1"/>
      <c r="B209" s="1"/>
    </row>
    <row r="210" spans="1:2" ht="16.5">
      <c r="A210" s="1"/>
      <c r="B210" s="1"/>
    </row>
    <row r="211" spans="1:2" ht="16.5">
      <c r="A211" s="1"/>
      <c r="B211" s="1"/>
    </row>
  </sheetData>
  <sheetProtection/>
  <mergeCells count="5">
    <mergeCell ref="A4:G4"/>
    <mergeCell ref="F5:G5"/>
    <mergeCell ref="A207:F207"/>
    <mergeCell ref="A2:G2"/>
    <mergeCell ref="B1:G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SheetLayoutView="100" zoomScalePageLayoutView="0" workbookViewId="0" topLeftCell="A1">
      <selection activeCell="J2" sqref="J2:J3"/>
    </sheetView>
  </sheetViews>
  <sheetFormatPr defaultColWidth="9.140625" defaultRowHeight="15"/>
  <cols>
    <col min="1" max="1" width="70.00390625" style="0" customWidth="1"/>
    <col min="2" max="2" width="8.7109375" style="0" hidden="1" customWidth="1"/>
    <col min="3" max="3" width="7.8515625" style="0" customWidth="1"/>
    <col min="4" max="4" width="8.28125" style="0" customWidth="1"/>
    <col min="5" max="5" width="15.00390625" style="0" hidden="1" customWidth="1"/>
    <col min="6" max="6" width="6.00390625" style="0" hidden="1" customWidth="1"/>
    <col min="7" max="7" width="16.421875" style="0" customWidth="1"/>
  </cols>
  <sheetData>
    <row r="1" spans="3:7" ht="54" customHeight="1">
      <c r="C1" s="133" t="s">
        <v>448</v>
      </c>
      <c r="D1" s="134"/>
      <c r="E1" s="134"/>
      <c r="F1" s="134"/>
      <c r="G1" s="134"/>
    </row>
    <row r="2" spans="1:7" ht="102" customHeight="1">
      <c r="A2" s="145" t="s">
        <v>436</v>
      </c>
      <c r="B2" s="145"/>
      <c r="C2" s="145"/>
      <c r="D2" s="145"/>
      <c r="E2" s="145"/>
      <c r="F2" s="145"/>
      <c r="G2" s="145"/>
    </row>
    <row r="3" spans="1:2" ht="16.5">
      <c r="A3" s="2" t="s">
        <v>27</v>
      </c>
      <c r="B3" s="2"/>
    </row>
    <row r="4" spans="1:7" ht="56.25" customHeight="1">
      <c r="A4" s="141" t="s">
        <v>426</v>
      </c>
      <c r="B4" s="142"/>
      <c r="C4" s="142"/>
      <c r="D4" s="142"/>
      <c r="E4" s="142"/>
      <c r="F4" s="142"/>
      <c r="G4" s="142"/>
    </row>
    <row r="5" spans="6:7" ht="15.75" customHeight="1">
      <c r="F5" s="143" t="s">
        <v>56</v>
      </c>
      <c r="G5" s="143"/>
    </row>
    <row r="6" spans="1:7" ht="16.5">
      <c r="A6" s="13" t="s">
        <v>28</v>
      </c>
      <c r="B6" s="13" t="s">
        <v>64</v>
      </c>
      <c r="C6" s="13" t="s">
        <v>29</v>
      </c>
      <c r="D6" s="13" t="s">
        <v>30</v>
      </c>
      <c r="E6" s="13" t="s">
        <v>31</v>
      </c>
      <c r="F6" s="13" t="s">
        <v>234</v>
      </c>
      <c r="G6" s="13" t="s">
        <v>3</v>
      </c>
    </row>
    <row r="7" spans="1:7" ht="21.75" customHeight="1">
      <c r="A7" s="14" t="s">
        <v>32</v>
      </c>
      <c r="B7" s="14">
        <v>400</v>
      </c>
      <c r="C7" s="106" t="s">
        <v>57</v>
      </c>
      <c r="D7" s="96"/>
      <c r="E7" s="96"/>
      <c r="F7" s="96"/>
      <c r="G7" s="5">
        <f>G8+G9+G11+G10+G12</f>
        <v>2776.7999999999997</v>
      </c>
    </row>
    <row r="8" spans="1:7" ht="37.5" customHeight="1">
      <c r="A8" s="6" t="s">
        <v>33</v>
      </c>
      <c r="B8" s="6">
        <v>400</v>
      </c>
      <c r="C8" s="96" t="s">
        <v>57</v>
      </c>
      <c r="D8" s="96" t="s">
        <v>58</v>
      </c>
      <c r="E8" s="96"/>
      <c r="F8" s="96"/>
      <c r="G8" s="7">
        <v>676</v>
      </c>
    </row>
    <row r="9" spans="1:9" ht="51" customHeight="1">
      <c r="A9" s="6" t="s">
        <v>93</v>
      </c>
      <c r="B9" s="6">
        <v>400</v>
      </c>
      <c r="C9" s="96" t="s">
        <v>57</v>
      </c>
      <c r="D9" s="96" t="s">
        <v>59</v>
      </c>
      <c r="E9" s="96"/>
      <c r="F9" s="96"/>
      <c r="G9" s="7">
        <v>1601.1</v>
      </c>
      <c r="I9" s="15"/>
    </row>
    <row r="10" spans="1:7" ht="18.75" hidden="1">
      <c r="A10" s="93" t="s">
        <v>136</v>
      </c>
      <c r="B10" s="6">
        <v>400</v>
      </c>
      <c r="C10" s="97" t="s">
        <v>57</v>
      </c>
      <c r="D10" s="97" t="s">
        <v>137</v>
      </c>
      <c r="E10" s="96"/>
      <c r="F10" s="97"/>
      <c r="G10" s="12"/>
    </row>
    <row r="11" spans="1:7" ht="16.5">
      <c r="A11" s="6" t="s">
        <v>34</v>
      </c>
      <c r="B11" s="6">
        <v>400</v>
      </c>
      <c r="C11" s="96" t="s">
        <v>57</v>
      </c>
      <c r="D11" s="96">
        <v>11</v>
      </c>
      <c r="E11" s="96"/>
      <c r="F11" s="96"/>
      <c r="G11" s="7">
        <v>20</v>
      </c>
    </row>
    <row r="12" spans="1:7" ht="16.5">
      <c r="A12" s="62" t="s">
        <v>323</v>
      </c>
      <c r="B12" s="124" t="s">
        <v>324</v>
      </c>
      <c r="C12" s="105" t="s">
        <v>57</v>
      </c>
      <c r="D12" s="105" t="s">
        <v>67</v>
      </c>
      <c r="E12" s="97"/>
      <c r="F12" s="97"/>
      <c r="G12" s="12">
        <v>479.7</v>
      </c>
    </row>
    <row r="13" spans="1:7" ht="16.5">
      <c r="A13" s="14" t="s">
        <v>35</v>
      </c>
      <c r="B13" s="14">
        <v>400</v>
      </c>
      <c r="C13" s="106" t="s">
        <v>58</v>
      </c>
      <c r="D13" s="106"/>
      <c r="E13" s="106"/>
      <c r="F13" s="106"/>
      <c r="G13" s="5">
        <f>G14</f>
        <v>139.8</v>
      </c>
    </row>
    <row r="14" spans="1:7" ht="16.5">
      <c r="A14" s="6" t="s">
        <v>36</v>
      </c>
      <c r="B14" s="6">
        <v>400</v>
      </c>
      <c r="C14" s="96" t="s">
        <v>58</v>
      </c>
      <c r="D14" s="96" t="s">
        <v>60</v>
      </c>
      <c r="E14" s="96"/>
      <c r="F14" s="96"/>
      <c r="G14" s="7">
        <f>G16</f>
        <v>139.8</v>
      </c>
    </row>
    <row r="15" spans="1:7" ht="49.5" hidden="1">
      <c r="A15" s="6" t="s">
        <v>90</v>
      </c>
      <c r="B15" s="6">
        <v>400</v>
      </c>
      <c r="C15" s="96" t="s">
        <v>58</v>
      </c>
      <c r="D15" s="96" t="s">
        <v>60</v>
      </c>
      <c r="E15" s="96" t="s">
        <v>185</v>
      </c>
      <c r="F15" s="96"/>
      <c r="G15" s="7">
        <f>G16</f>
        <v>139.8</v>
      </c>
    </row>
    <row r="16" spans="1:7" ht="49.5" hidden="1">
      <c r="A16" s="6" t="s">
        <v>91</v>
      </c>
      <c r="B16" s="6">
        <v>400</v>
      </c>
      <c r="C16" s="96" t="s">
        <v>58</v>
      </c>
      <c r="D16" s="96" t="s">
        <v>60</v>
      </c>
      <c r="E16" s="96" t="s">
        <v>186</v>
      </c>
      <c r="F16" s="96"/>
      <c r="G16" s="7">
        <f>G17</f>
        <v>139.8</v>
      </c>
    </row>
    <row r="17" spans="1:7" ht="37.5" customHeight="1" hidden="1">
      <c r="A17" s="6" t="s">
        <v>37</v>
      </c>
      <c r="B17" s="6">
        <v>400</v>
      </c>
      <c r="C17" s="96" t="s">
        <v>58</v>
      </c>
      <c r="D17" s="96" t="s">
        <v>60</v>
      </c>
      <c r="E17" s="96" t="s">
        <v>190</v>
      </c>
      <c r="F17" s="96"/>
      <c r="G17" s="7">
        <f>G18+G19+G20</f>
        <v>139.8</v>
      </c>
    </row>
    <row r="18" spans="1:7" ht="16.5" hidden="1">
      <c r="A18" s="10" t="s">
        <v>236</v>
      </c>
      <c r="B18" s="6">
        <v>400</v>
      </c>
      <c r="C18" s="97" t="s">
        <v>58</v>
      </c>
      <c r="D18" s="97" t="s">
        <v>60</v>
      </c>
      <c r="E18" s="97" t="s">
        <v>190</v>
      </c>
      <c r="F18" s="97" t="s">
        <v>142</v>
      </c>
      <c r="G18" s="12">
        <v>98.2</v>
      </c>
    </row>
    <row r="19" spans="1:7" ht="33" hidden="1">
      <c r="A19" s="10" t="s">
        <v>95</v>
      </c>
      <c r="B19" s="6">
        <v>400</v>
      </c>
      <c r="C19" s="97" t="s">
        <v>58</v>
      </c>
      <c r="D19" s="97" t="s">
        <v>60</v>
      </c>
      <c r="E19" s="97" t="s">
        <v>101</v>
      </c>
      <c r="F19" s="97" t="s">
        <v>143</v>
      </c>
      <c r="G19" s="12">
        <v>11.9</v>
      </c>
    </row>
    <row r="20" spans="1:7" ht="49.5" hidden="1">
      <c r="A20" s="10" t="s">
        <v>296</v>
      </c>
      <c r="B20" s="6">
        <v>400</v>
      </c>
      <c r="C20" s="97" t="s">
        <v>58</v>
      </c>
      <c r="D20" s="97" t="s">
        <v>60</v>
      </c>
      <c r="E20" s="97" t="s">
        <v>190</v>
      </c>
      <c r="F20" s="97" t="s">
        <v>294</v>
      </c>
      <c r="G20" s="12">
        <v>29.7</v>
      </c>
    </row>
    <row r="21" spans="1:7" ht="37.5" customHeight="1">
      <c r="A21" s="14" t="s">
        <v>38</v>
      </c>
      <c r="B21" s="14">
        <v>400</v>
      </c>
      <c r="C21" s="106" t="s">
        <v>60</v>
      </c>
      <c r="D21" s="106"/>
      <c r="E21" s="106"/>
      <c r="F21" s="106"/>
      <c r="G21" s="5">
        <f>G22+G30</f>
        <v>234.1</v>
      </c>
    </row>
    <row r="22" spans="1:7" ht="38.25" customHeight="1">
      <c r="A22" s="6" t="s">
        <v>102</v>
      </c>
      <c r="B22" s="6">
        <v>400</v>
      </c>
      <c r="C22" s="96" t="s">
        <v>60</v>
      </c>
      <c r="D22" s="96" t="s">
        <v>61</v>
      </c>
      <c r="E22" s="96"/>
      <c r="F22" s="96"/>
      <c r="G22" s="7">
        <v>178.1</v>
      </c>
    </row>
    <row r="23" spans="1:7" ht="73.5" customHeight="1" hidden="1">
      <c r="A23" s="10" t="s">
        <v>311</v>
      </c>
      <c r="B23" s="6">
        <v>400</v>
      </c>
      <c r="C23" s="97" t="s">
        <v>60</v>
      </c>
      <c r="D23" s="97" t="s">
        <v>61</v>
      </c>
      <c r="E23" s="97" t="s">
        <v>191</v>
      </c>
      <c r="F23" s="97"/>
      <c r="G23" s="12">
        <f>G24+G27</f>
        <v>40</v>
      </c>
    </row>
    <row r="24" spans="1:7" ht="37.5" customHeight="1" hidden="1">
      <c r="A24" s="10" t="s">
        <v>103</v>
      </c>
      <c r="B24" s="6">
        <v>400</v>
      </c>
      <c r="C24" s="97" t="s">
        <v>60</v>
      </c>
      <c r="D24" s="97" t="s">
        <v>61</v>
      </c>
      <c r="E24" s="97" t="s">
        <v>192</v>
      </c>
      <c r="F24" s="97"/>
      <c r="G24" s="12">
        <f>G25</f>
        <v>17</v>
      </c>
    </row>
    <row r="25" spans="1:7" ht="54.75" customHeight="1" hidden="1">
      <c r="A25" s="10" t="s">
        <v>115</v>
      </c>
      <c r="B25" s="6">
        <v>400</v>
      </c>
      <c r="C25" s="97" t="s">
        <v>60</v>
      </c>
      <c r="D25" s="97" t="s">
        <v>61</v>
      </c>
      <c r="E25" s="97" t="s">
        <v>230</v>
      </c>
      <c r="F25" s="97"/>
      <c r="G25" s="12">
        <f>G26</f>
        <v>17</v>
      </c>
    </row>
    <row r="26" spans="1:7" ht="39.75" customHeight="1" hidden="1">
      <c r="A26" s="10" t="s">
        <v>237</v>
      </c>
      <c r="B26" s="6">
        <v>400</v>
      </c>
      <c r="C26" s="97" t="s">
        <v>60</v>
      </c>
      <c r="D26" s="97" t="s">
        <v>61</v>
      </c>
      <c r="E26" s="97" t="s">
        <v>193</v>
      </c>
      <c r="F26" s="97" t="s">
        <v>143</v>
      </c>
      <c r="G26" s="12">
        <v>17</v>
      </c>
    </row>
    <row r="27" spans="1:7" ht="32.25" customHeight="1" hidden="1">
      <c r="A27" s="10" t="s">
        <v>104</v>
      </c>
      <c r="B27" s="6">
        <v>400</v>
      </c>
      <c r="C27" s="97" t="s">
        <v>60</v>
      </c>
      <c r="D27" s="97" t="s">
        <v>61</v>
      </c>
      <c r="E27" s="97" t="s">
        <v>194</v>
      </c>
      <c r="F27" s="97"/>
      <c r="G27" s="12">
        <f>G28</f>
        <v>23</v>
      </c>
    </row>
    <row r="28" spans="1:7" ht="33" hidden="1">
      <c r="A28" s="10" t="s">
        <v>105</v>
      </c>
      <c r="B28" s="6">
        <v>400</v>
      </c>
      <c r="C28" s="97" t="s">
        <v>60</v>
      </c>
      <c r="D28" s="97" t="s">
        <v>61</v>
      </c>
      <c r="E28" s="97" t="s">
        <v>195</v>
      </c>
      <c r="F28" s="97"/>
      <c r="G28" s="12">
        <f>G29</f>
        <v>23</v>
      </c>
    </row>
    <row r="29" spans="1:7" ht="50.25" customHeight="1" hidden="1">
      <c r="A29" s="10" t="s">
        <v>237</v>
      </c>
      <c r="B29" s="6">
        <v>400</v>
      </c>
      <c r="C29" s="97" t="s">
        <v>60</v>
      </c>
      <c r="D29" s="97" t="s">
        <v>61</v>
      </c>
      <c r="E29" s="97" t="s">
        <v>195</v>
      </c>
      <c r="F29" s="97" t="s">
        <v>143</v>
      </c>
      <c r="G29" s="12">
        <v>23</v>
      </c>
    </row>
    <row r="30" spans="1:7" ht="18.75" customHeight="1">
      <c r="A30" s="10" t="s">
        <v>368</v>
      </c>
      <c r="B30" s="6"/>
      <c r="C30" s="97" t="s">
        <v>60</v>
      </c>
      <c r="D30" s="97" t="s">
        <v>68</v>
      </c>
      <c r="E30" s="97"/>
      <c r="F30" s="97"/>
      <c r="G30" s="12">
        <v>56</v>
      </c>
    </row>
    <row r="31" spans="1:7" ht="18" customHeight="1">
      <c r="A31" s="8" t="s">
        <v>39</v>
      </c>
      <c r="B31" s="14">
        <v>400</v>
      </c>
      <c r="C31" s="107" t="s">
        <v>59</v>
      </c>
      <c r="D31" s="107"/>
      <c r="E31" s="107"/>
      <c r="F31" s="107"/>
      <c r="G31" s="9">
        <f>G37+G32</f>
        <v>1285</v>
      </c>
    </row>
    <row r="32" spans="1:7" ht="21.75" customHeight="1">
      <c r="A32" s="10" t="s">
        <v>132</v>
      </c>
      <c r="B32" s="6">
        <v>400</v>
      </c>
      <c r="C32" s="97" t="s">
        <v>59</v>
      </c>
      <c r="D32" s="97" t="s">
        <v>61</v>
      </c>
      <c r="E32" s="97"/>
      <c r="F32" s="97"/>
      <c r="G32" s="12">
        <v>915</v>
      </c>
    </row>
    <row r="33" spans="1:7" ht="55.5" customHeight="1" hidden="1">
      <c r="A33" s="10" t="s">
        <v>313</v>
      </c>
      <c r="B33" s="6">
        <v>400</v>
      </c>
      <c r="C33" s="97" t="s">
        <v>59</v>
      </c>
      <c r="D33" s="97" t="s">
        <v>61</v>
      </c>
      <c r="E33" s="97" t="s">
        <v>213</v>
      </c>
      <c r="F33" s="97"/>
      <c r="G33" s="12">
        <f>G34</f>
        <v>949.8</v>
      </c>
    </row>
    <row r="34" spans="1:7" ht="22.5" customHeight="1" hidden="1">
      <c r="A34" s="10" t="s">
        <v>123</v>
      </c>
      <c r="B34" s="6">
        <v>400</v>
      </c>
      <c r="C34" s="97" t="s">
        <v>59</v>
      </c>
      <c r="D34" s="97" t="s">
        <v>61</v>
      </c>
      <c r="E34" s="97" t="s">
        <v>213</v>
      </c>
      <c r="F34" s="97"/>
      <c r="G34" s="12">
        <f>G35</f>
        <v>949.8</v>
      </c>
    </row>
    <row r="35" spans="1:7" ht="29.25" customHeight="1" hidden="1">
      <c r="A35" s="10" t="s">
        <v>133</v>
      </c>
      <c r="B35" s="6">
        <v>400</v>
      </c>
      <c r="C35" s="97" t="s">
        <v>59</v>
      </c>
      <c r="D35" s="97" t="s">
        <v>61</v>
      </c>
      <c r="E35" s="97" t="s">
        <v>318</v>
      </c>
      <c r="F35" s="97"/>
      <c r="G35" s="12">
        <f>G36</f>
        <v>949.8</v>
      </c>
    </row>
    <row r="36" spans="1:7" ht="42" customHeight="1" hidden="1">
      <c r="A36" s="10" t="s">
        <v>237</v>
      </c>
      <c r="B36" s="6">
        <v>400</v>
      </c>
      <c r="C36" s="97" t="s">
        <v>59</v>
      </c>
      <c r="D36" s="97" t="s">
        <v>61</v>
      </c>
      <c r="E36" s="97" t="s">
        <v>318</v>
      </c>
      <c r="F36" s="97" t="s">
        <v>143</v>
      </c>
      <c r="G36" s="12">
        <v>949.8</v>
      </c>
    </row>
    <row r="37" spans="1:7" ht="24.75" customHeight="1">
      <c r="A37" s="10" t="s">
        <v>40</v>
      </c>
      <c r="B37" s="6">
        <v>400</v>
      </c>
      <c r="C37" s="97" t="s">
        <v>59</v>
      </c>
      <c r="D37" s="97">
        <v>12</v>
      </c>
      <c r="E37" s="97"/>
      <c r="F37" s="97"/>
      <c r="G37" s="12">
        <v>370</v>
      </c>
    </row>
    <row r="38" spans="1:7" ht="59.25" customHeight="1" hidden="1">
      <c r="A38" s="25" t="s">
        <v>90</v>
      </c>
      <c r="B38" s="14">
        <v>400</v>
      </c>
      <c r="C38" s="98" t="s">
        <v>59</v>
      </c>
      <c r="D38" s="98" t="s">
        <v>65</v>
      </c>
      <c r="E38" s="98" t="s">
        <v>185</v>
      </c>
      <c r="F38" s="107"/>
      <c r="G38" s="9">
        <f>G39</f>
        <v>0</v>
      </c>
    </row>
    <row r="39" spans="1:7" ht="52.5" customHeight="1" hidden="1">
      <c r="A39" s="10" t="s">
        <v>91</v>
      </c>
      <c r="B39" s="6">
        <v>400</v>
      </c>
      <c r="C39" s="97" t="s">
        <v>59</v>
      </c>
      <c r="D39" s="97" t="s">
        <v>65</v>
      </c>
      <c r="E39" s="97" t="s">
        <v>186</v>
      </c>
      <c r="F39" s="97"/>
      <c r="G39" s="12">
        <f>G40</f>
        <v>0</v>
      </c>
    </row>
    <row r="40" spans="1:7" ht="32.25" customHeight="1" hidden="1">
      <c r="A40" s="10" t="s">
        <v>251</v>
      </c>
      <c r="B40" s="6">
        <v>400</v>
      </c>
      <c r="C40" s="97" t="s">
        <v>59</v>
      </c>
      <c r="D40" s="97" t="s">
        <v>65</v>
      </c>
      <c r="E40" s="97" t="s">
        <v>232</v>
      </c>
      <c r="F40" s="107"/>
      <c r="G40" s="12">
        <f>G41+G42</f>
        <v>0</v>
      </c>
    </row>
    <row r="41" spans="1:7" ht="39.75" customHeight="1" hidden="1">
      <c r="A41" s="10" t="s">
        <v>237</v>
      </c>
      <c r="B41" s="6">
        <v>400</v>
      </c>
      <c r="C41" s="97" t="s">
        <v>59</v>
      </c>
      <c r="D41" s="97" t="s">
        <v>65</v>
      </c>
      <c r="E41" s="97" t="s">
        <v>232</v>
      </c>
      <c r="F41" s="97" t="s">
        <v>143</v>
      </c>
      <c r="G41" s="12"/>
    </row>
    <row r="42" spans="1:7" ht="125.25" customHeight="1" hidden="1">
      <c r="A42" s="10" t="s">
        <v>252</v>
      </c>
      <c r="B42" s="6">
        <v>400</v>
      </c>
      <c r="C42" s="97" t="s">
        <v>59</v>
      </c>
      <c r="D42" s="97" t="s">
        <v>65</v>
      </c>
      <c r="E42" s="97" t="s">
        <v>232</v>
      </c>
      <c r="F42" s="97" t="s">
        <v>253</v>
      </c>
      <c r="G42" s="12"/>
    </row>
    <row r="43" spans="1:7" ht="49.5" hidden="1">
      <c r="A43" s="10" t="s">
        <v>306</v>
      </c>
      <c r="B43" s="6">
        <v>400</v>
      </c>
      <c r="C43" s="97" t="s">
        <v>59</v>
      </c>
      <c r="D43" s="97">
        <v>12</v>
      </c>
      <c r="E43" s="97" t="s">
        <v>196</v>
      </c>
      <c r="F43" s="97"/>
      <c r="G43" s="12">
        <f>G44</f>
        <v>4</v>
      </c>
    </row>
    <row r="44" spans="1:7" ht="33" hidden="1">
      <c r="A44" s="10" t="s">
        <v>106</v>
      </c>
      <c r="B44" s="6">
        <v>400</v>
      </c>
      <c r="C44" s="97" t="s">
        <v>59</v>
      </c>
      <c r="D44" s="97">
        <v>12</v>
      </c>
      <c r="E44" s="97" t="s">
        <v>197</v>
      </c>
      <c r="F44" s="97"/>
      <c r="G44" s="12">
        <f>G45</f>
        <v>4</v>
      </c>
    </row>
    <row r="45" spans="1:7" ht="40.5" customHeight="1" hidden="1">
      <c r="A45" s="10" t="s">
        <v>237</v>
      </c>
      <c r="B45" s="6">
        <v>400</v>
      </c>
      <c r="C45" s="97" t="s">
        <v>59</v>
      </c>
      <c r="D45" s="97">
        <v>12</v>
      </c>
      <c r="E45" s="97" t="s">
        <v>197</v>
      </c>
      <c r="F45" s="97" t="s">
        <v>143</v>
      </c>
      <c r="G45" s="12">
        <v>4</v>
      </c>
    </row>
    <row r="46" spans="1:7" ht="52.5" customHeight="1" hidden="1">
      <c r="A46" s="10" t="s">
        <v>135</v>
      </c>
      <c r="B46" s="6">
        <v>400</v>
      </c>
      <c r="C46" s="97" t="s">
        <v>59</v>
      </c>
      <c r="D46" s="97" t="s">
        <v>65</v>
      </c>
      <c r="E46" s="97" t="s">
        <v>211</v>
      </c>
      <c r="F46" s="97"/>
      <c r="G46" s="12">
        <f>G47+G49</f>
        <v>0.5</v>
      </c>
    </row>
    <row r="47" spans="1:7" ht="26.25" customHeight="1" hidden="1">
      <c r="A47" s="10" t="s">
        <v>146</v>
      </c>
      <c r="B47" s="6">
        <v>400</v>
      </c>
      <c r="C47" s="97" t="s">
        <v>59</v>
      </c>
      <c r="D47" s="97" t="s">
        <v>65</v>
      </c>
      <c r="E47" s="97" t="s">
        <v>257</v>
      </c>
      <c r="F47" s="97"/>
      <c r="G47" s="12">
        <f>G48</f>
        <v>0</v>
      </c>
    </row>
    <row r="48" spans="1:7" ht="83.25" customHeight="1" hidden="1">
      <c r="A48" s="10" t="s">
        <v>255</v>
      </c>
      <c r="B48" s="6">
        <v>400</v>
      </c>
      <c r="C48" s="97" t="s">
        <v>59</v>
      </c>
      <c r="D48" s="97" t="s">
        <v>65</v>
      </c>
      <c r="E48" s="97" t="s">
        <v>257</v>
      </c>
      <c r="F48" s="97" t="s">
        <v>256</v>
      </c>
      <c r="G48" s="12"/>
    </row>
    <row r="49" spans="1:7" ht="40.5" customHeight="1" hidden="1">
      <c r="A49" s="10" t="s">
        <v>169</v>
      </c>
      <c r="B49" s="6">
        <v>400</v>
      </c>
      <c r="C49" s="97" t="s">
        <v>59</v>
      </c>
      <c r="D49" s="97" t="s">
        <v>65</v>
      </c>
      <c r="E49" s="97" t="s">
        <v>299</v>
      </c>
      <c r="F49" s="97"/>
      <c r="G49" s="12">
        <f>G50</f>
        <v>0.5</v>
      </c>
    </row>
    <row r="50" spans="1:7" ht="83.25" customHeight="1" hidden="1">
      <c r="A50" s="10" t="s">
        <v>255</v>
      </c>
      <c r="B50" s="6">
        <v>400</v>
      </c>
      <c r="C50" s="97" t="s">
        <v>59</v>
      </c>
      <c r="D50" s="97" t="s">
        <v>65</v>
      </c>
      <c r="E50" s="97" t="s">
        <v>299</v>
      </c>
      <c r="F50" s="97" t="s">
        <v>256</v>
      </c>
      <c r="G50" s="12">
        <v>0.5</v>
      </c>
    </row>
    <row r="51" spans="1:7" ht="20.25" customHeight="1">
      <c r="A51" s="25" t="s">
        <v>41</v>
      </c>
      <c r="B51" s="14">
        <v>400</v>
      </c>
      <c r="C51" s="107" t="s">
        <v>62</v>
      </c>
      <c r="D51" s="107"/>
      <c r="E51" s="107"/>
      <c r="F51" s="107"/>
      <c r="G51" s="9">
        <f>G52+G60+G71+G72</f>
        <v>4187.2</v>
      </c>
    </row>
    <row r="52" spans="1:7" ht="21.75" customHeight="1">
      <c r="A52" s="10" t="s">
        <v>42</v>
      </c>
      <c r="B52" s="6">
        <v>400</v>
      </c>
      <c r="C52" s="97" t="s">
        <v>62</v>
      </c>
      <c r="D52" s="97" t="s">
        <v>57</v>
      </c>
      <c r="E52" s="97"/>
      <c r="F52" s="97"/>
      <c r="G52" s="12">
        <f>5+112.3</f>
        <v>117.3</v>
      </c>
    </row>
    <row r="53" spans="1:7" ht="22.5" customHeight="1" hidden="1">
      <c r="A53" s="10" t="s">
        <v>307</v>
      </c>
      <c r="B53" s="6">
        <v>400</v>
      </c>
      <c r="C53" s="97" t="s">
        <v>62</v>
      </c>
      <c r="D53" s="97" t="s">
        <v>57</v>
      </c>
      <c r="E53" s="97" t="s">
        <v>198</v>
      </c>
      <c r="F53" s="97"/>
      <c r="G53" s="12">
        <f>G54+G57</f>
        <v>3</v>
      </c>
    </row>
    <row r="54" spans="1:7" ht="16.5" hidden="1">
      <c r="A54" s="10" t="s">
        <v>80</v>
      </c>
      <c r="B54" s="6">
        <v>400</v>
      </c>
      <c r="C54" s="97" t="s">
        <v>62</v>
      </c>
      <c r="D54" s="97" t="s">
        <v>57</v>
      </c>
      <c r="E54" s="97" t="s">
        <v>199</v>
      </c>
      <c r="F54" s="97"/>
      <c r="G54" s="12">
        <f>G56</f>
        <v>3</v>
      </c>
    </row>
    <row r="55" spans="1:7" ht="16.5" hidden="1">
      <c r="A55" s="18" t="s">
        <v>116</v>
      </c>
      <c r="B55" s="19">
        <v>400</v>
      </c>
      <c r="C55" s="101" t="s">
        <v>62</v>
      </c>
      <c r="D55" s="101" t="s">
        <v>57</v>
      </c>
      <c r="E55" s="101" t="s">
        <v>200</v>
      </c>
      <c r="F55" s="101"/>
      <c r="G55" s="21">
        <f>G56</f>
        <v>3</v>
      </c>
    </row>
    <row r="56" spans="1:7" ht="33" customHeight="1" hidden="1">
      <c r="A56" s="10" t="s">
        <v>237</v>
      </c>
      <c r="B56" s="6">
        <v>400</v>
      </c>
      <c r="C56" s="97" t="s">
        <v>62</v>
      </c>
      <c r="D56" s="97" t="s">
        <v>57</v>
      </c>
      <c r="E56" s="97" t="s">
        <v>200</v>
      </c>
      <c r="F56" s="97" t="s">
        <v>143</v>
      </c>
      <c r="G56" s="12">
        <v>3</v>
      </c>
    </row>
    <row r="57" spans="1:7" ht="51" customHeight="1" hidden="1">
      <c r="A57" s="10" t="s">
        <v>317</v>
      </c>
      <c r="B57" s="6">
        <v>400</v>
      </c>
      <c r="C57" s="97" t="s">
        <v>62</v>
      </c>
      <c r="D57" s="97" t="s">
        <v>57</v>
      </c>
      <c r="E57" s="97" t="s">
        <v>199</v>
      </c>
      <c r="F57" s="97"/>
      <c r="G57" s="12">
        <f>G59</f>
        <v>0</v>
      </c>
    </row>
    <row r="58" spans="1:7" ht="36" customHeight="1" hidden="1">
      <c r="A58" s="22" t="s">
        <v>117</v>
      </c>
      <c r="B58" s="19">
        <v>400</v>
      </c>
      <c r="C58" s="101" t="s">
        <v>62</v>
      </c>
      <c r="D58" s="101" t="s">
        <v>57</v>
      </c>
      <c r="E58" s="101" t="s">
        <v>201</v>
      </c>
      <c r="F58" s="101"/>
      <c r="G58" s="21">
        <f>G59</f>
        <v>0</v>
      </c>
    </row>
    <row r="59" spans="1:7" ht="42.75" customHeight="1" hidden="1">
      <c r="A59" s="10" t="s">
        <v>237</v>
      </c>
      <c r="B59" s="6">
        <v>400</v>
      </c>
      <c r="C59" s="97" t="s">
        <v>62</v>
      </c>
      <c r="D59" s="97" t="s">
        <v>57</v>
      </c>
      <c r="E59" s="97" t="s">
        <v>201</v>
      </c>
      <c r="F59" s="97" t="s">
        <v>143</v>
      </c>
      <c r="G59" s="12"/>
    </row>
    <row r="60" spans="1:7" ht="27" customHeight="1">
      <c r="A60" s="10" t="s">
        <v>43</v>
      </c>
      <c r="B60" s="6">
        <v>400</v>
      </c>
      <c r="C60" s="97" t="s">
        <v>62</v>
      </c>
      <c r="D60" s="97" t="s">
        <v>58</v>
      </c>
      <c r="E60" s="97"/>
      <c r="F60" s="97"/>
      <c r="G60" s="12">
        <v>2728</v>
      </c>
    </row>
    <row r="61" spans="1:7" ht="21.75" customHeight="1" hidden="1">
      <c r="A61" s="10" t="s">
        <v>44</v>
      </c>
      <c r="B61" s="6">
        <v>400</v>
      </c>
      <c r="C61" s="97" t="s">
        <v>62</v>
      </c>
      <c r="D61" s="97" t="s">
        <v>58</v>
      </c>
      <c r="E61" s="97"/>
      <c r="F61" s="97"/>
      <c r="G61" s="12">
        <f>G65+G62</f>
        <v>72.7</v>
      </c>
    </row>
    <row r="62" spans="1:7" ht="51.75" customHeight="1" hidden="1">
      <c r="A62" s="10" t="s">
        <v>308</v>
      </c>
      <c r="B62" s="6">
        <v>400</v>
      </c>
      <c r="C62" s="97" t="s">
        <v>62</v>
      </c>
      <c r="D62" s="97" t="s">
        <v>58</v>
      </c>
      <c r="E62" s="97" t="s">
        <v>202</v>
      </c>
      <c r="F62" s="97"/>
      <c r="G62" s="12">
        <f>G64</f>
        <v>3</v>
      </c>
    </row>
    <row r="63" spans="1:7" ht="33" customHeight="1" hidden="1">
      <c r="A63" s="23" t="s">
        <v>120</v>
      </c>
      <c r="B63" s="19">
        <v>400</v>
      </c>
      <c r="C63" s="101" t="s">
        <v>62</v>
      </c>
      <c r="D63" s="101" t="s">
        <v>58</v>
      </c>
      <c r="E63" s="101" t="s">
        <v>203</v>
      </c>
      <c r="F63" s="101"/>
      <c r="G63" s="21">
        <f>G64</f>
        <v>3</v>
      </c>
    </row>
    <row r="64" spans="1:7" ht="38.25" customHeight="1" hidden="1">
      <c r="A64" s="10" t="s">
        <v>237</v>
      </c>
      <c r="B64" s="6">
        <v>400</v>
      </c>
      <c r="C64" s="97" t="s">
        <v>62</v>
      </c>
      <c r="D64" s="97" t="s">
        <v>58</v>
      </c>
      <c r="E64" s="97" t="s">
        <v>203</v>
      </c>
      <c r="F64" s="97" t="s">
        <v>143</v>
      </c>
      <c r="G64" s="12">
        <v>3</v>
      </c>
    </row>
    <row r="65" spans="1:7" ht="54" customHeight="1" hidden="1">
      <c r="A65" s="10" t="s">
        <v>309</v>
      </c>
      <c r="B65" s="6">
        <v>400</v>
      </c>
      <c r="C65" s="97" t="s">
        <v>62</v>
      </c>
      <c r="D65" s="97" t="s">
        <v>58</v>
      </c>
      <c r="E65" s="97" t="s">
        <v>204</v>
      </c>
      <c r="F65" s="97"/>
      <c r="G65" s="12">
        <f>G67+G70</f>
        <v>69.7</v>
      </c>
    </row>
    <row r="66" spans="1:7" ht="24" customHeight="1" hidden="1">
      <c r="A66" s="18" t="s">
        <v>121</v>
      </c>
      <c r="B66" s="19">
        <v>400</v>
      </c>
      <c r="C66" s="101" t="s">
        <v>62</v>
      </c>
      <c r="D66" s="101" t="s">
        <v>58</v>
      </c>
      <c r="E66" s="101" t="s">
        <v>205</v>
      </c>
      <c r="F66" s="101"/>
      <c r="G66" s="21">
        <f>G67</f>
        <v>63.7</v>
      </c>
    </row>
    <row r="67" spans="1:7" ht="38.25" customHeight="1" hidden="1">
      <c r="A67" s="10" t="s">
        <v>237</v>
      </c>
      <c r="B67" s="6">
        <v>400</v>
      </c>
      <c r="C67" s="97" t="s">
        <v>62</v>
      </c>
      <c r="D67" s="97" t="s">
        <v>58</v>
      </c>
      <c r="E67" s="97" t="s">
        <v>205</v>
      </c>
      <c r="F67" s="97" t="s">
        <v>143</v>
      </c>
      <c r="G67" s="12">
        <v>63.7</v>
      </c>
    </row>
    <row r="68" spans="1:7" ht="35.25" customHeight="1" hidden="1">
      <c r="A68" s="10" t="s">
        <v>310</v>
      </c>
      <c r="B68" s="6">
        <v>400</v>
      </c>
      <c r="C68" s="97" t="s">
        <v>62</v>
      </c>
      <c r="D68" s="97" t="s">
        <v>58</v>
      </c>
      <c r="E68" s="97" t="s">
        <v>206</v>
      </c>
      <c r="F68" s="97"/>
      <c r="G68" s="12">
        <f>G70</f>
        <v>6</v>
      </c>
    </row>
    <row r="69" spans="1:7" ht="17.25" customHeight="1" hidden="1">
      <c r="A69" s="18" t="s">
        <v>231</v>
      </c>
      <c r="B69" s="19">
        <v>400</v>
      </c>
      <c r="C69" s="101" t="s">
        <v>62</v>
      </c>
      <c r="D69" s="101" t="s">
        <v>58</v>
      </c>
      <c r="E69" s="101" t="s">
        <v>207</v>
      </c>
      <c r="F69" s="101"/>
      <c r="G69" s="21">
        <f>G70</f>
        <v>6</v>
      </c>
    </row>
    <row r="70" spans="1:7" ht="38.25" customHeight="1" hidden="1">
      <c r="A70" s="10" t="s">
        <v>237</v>
      </c>
      <c r="B70" s="6">
        <v>400</v>
      </c>
      <c r="C70" s="97" t="s">
        <v>62</v>
      </c>
      <c r="D70" s="97" t="s">
        <v>58</v>
      </c>
      <c r="E70" s="97" t="s">
        <v>208</v>
      </c>
      <c r="F70" s="97" t="s">
        <v>143</v>
      </c>
      <c r="G70" s="12">
        <v>6</v>
      </c>
    </row>
    <row r="71" spans="1:7" ht="16.5">
      <c r="A71" s="10" t="s">
        <v>45</v>
      </c>
      <c r="B71" s="6">
        <v>400</v>
      </c>
      <c r="C71" s="97" t="s">
        <v>62</v>
      </c>
      <c r="D71" s="97" t="s">
        <v>60</v>
      </c>
      <c r="E71" s="97"/>
      <c r="F71" s="97"/>
      <c r="G71" s="12">
        <v>542.5</v>
      </c>
    </row>
    <row r="72" spans="1:7" ht="16.5">
      <c r="A72" s="10" t="s">
        <v>441</v>
      </c>
      <c r="B72" s="6"/>
      <c r="C72" s="97" t="s">
        <v>62</v>
      </c>
      <c r="D72" s="97" t="s">
        <v>62</v>
      </c>
      <c r="E72" s="97"/>
      <c r="F72" s="97"/>
      <c r="G72" s="12">
        <v>799.4</v>
      </c>
    </row>
    <row r="73" spans="1:7" ht="21" customHeight="1">
      <c r="A73" s="8" t="s">
        <v>46</v>
      </c>
      <c r="B73" s="14">
        <v>400</v>
      </c>
      <c r="C73" s="107" t="s">
        <v>63</v>
      </c>
      <c r="D73" s="107"/>
      <c r="E73" s="107"/>
      <c r="F73" s="107"/>
      <c r="G73" s="9">
        <f>G74+G94</f>
        <v>3326.3</v>
      </c>
    </row>
    <row r="74" spans="1:7" ht="17.25" customHeight="1">
      <c r="A74" s="10" t="s">
        <v>47</v>
      </c>
      <c r="B74" s="6">
        <v>400</v>
      </c>
      <c r="C74" s="97" t="s">
        <v>63</v>
      </c>
      <c r="D74" s="97" t="s">
        <v>57</v>
      </c>
      <c r="E74" s="97"/>
      <c r="F74" s="97"/>
      <c r="G74" s="12">
        <v>2300.1</v>
      </c>
    </row>
    <row r="75" spans="1:7" ht="37.5" customHeight="1" hidden="1">
      <c r="A75" s="10" t="s">
        <v>315</v>
      </c>
      <c r="B75" s="6">
        <v>400</v>
      </c>
      <c r="C75" s="97" t="s">
        <v>63</v>
      </c>
      <c r="D75" s="97" t="s">
        <v>57</v>
      </c>
      <c r="E75" s="97" t="s">
        <v>217</v>
      </c>
      <c r="F75" s="97"/>
      <c r="G75" s="12">
        <f>G76</f>
        <v>1185</v>
      </c>
    </row>
    <row r="76" spans="1:7" ht="26.25" customHeight="1" hidden="1">
      <c r="A76" s="10" t="s">
        <v>109</v>
      </c>
      <c r="B76" s="6">
        <v>400</v>
      </c>
      <c r="C76" s="97" t="s">
        <v>63</v>
      </c>
      <c r="D76" s="97" t="s">
        <v>57</v>
      </c>
      <c r="E76" s="97" t="s">
        <v>218</v>
      </c>
      <c r="F76" s="97"/>
      <c r="G76" s="12">
        <f>G77</f>
        <v>1185</v>
      </c>
    </row>
    <row r="77" spans="1:7" ht="57" customHeight="1" hidden="1">
      <c r="A77" s="10" t="s">
        <v>110</v>
      </c>
      <c r="B77" s="6">
        <v>400</v>
      </c>
      <c r="C77" s="97" t="s">
        <v>63</v>
      </c>
      <c r="D77" s="97" t="s">
        <v>57</v>
      </c>
      <c r="E77" s="97" t="s">
        <v>218</v>
      </c>
      <c r="F77" s="97" t="s">
        <v>111</v>
      </c>
      <c r="G77" s="12">
        <v>1185</v>
      </c>
    </row>
    <row r="78" spans="1:7" ht="52.5" customHeight="1" hidden="1">
      <c r="A78" s="10" t="s">
        <v>301</v>
      </c>
      <c r="B78" s="6">
        <v>400</v>
      </c>
      <c r="C78" s="97" t="s">
        <v>63</v>
      </c>
      <c r="D78" s="97" t="s">
        <v>57</v>
      </c>
      <c r="E78" s="97" t="s">
        <v>218</v>
      </c>
      <c r="F78" s="97"/>
      <c r="G78" s="12">
        <f>G79+G81+G80</f>
        <v>0</v>
      </c>
    </row>
    <row r="79" spans="1:7" ht="30.75" customHeight="1" hidden="1">
      <c r="A79" s="10" t="s">
        <v>300</v>
      </c>
      <c r="B79" s="6">
        <v>400</v>
      </c>
      <c r="C79" s="97" t="s">
        <v>63</v>
      </c>
      <c r="D79" s="97" t="s">
        <v>57</v>
      </c>
      <c r="E79" s="97" t="s">
        <v>218</v>
      </c>
      <c r="F79" s="97" t="s">
        <v>144</v>
      </c>
      <c r="G79" s="12"/>
    </row>
    <row r="80" spans="1:7" ht="46.5" customHeight="1" hidden="1">
      <c r="A80" s="10" t="s">
        <v>297</v>
      </c>
      <c r="B80" s="6">
        <v>400</v>
      </c>
      <c r="C80" s="97" t="s">
        <v>63</v>
      </c>
      <c r="D80" s="97" t="s">
        <v>57</v>
      </c>
      <c r="E80" s="97" t="s">
        <v>218</v>
      </c>
      <c r="F80" s="97" t="s">
        <v>298</v>
      </c>
      <c r="G80" s="12"/>
    </row>
    <row r="81" spans="1:7" ht="36.75" customHeight="1" hidden="1">
      <c r="A81" s="10" t="s">
        <v>237</v>
      </c>
      <c r="B81" s="6">
        <v>400</v>
      </c>
      <c r="C81" s="97" t="s">
        <v>63</v>
      </c>
      <c r="D81" s="97" t="s">
        <v>57</v>
      </c>
      <c r="E81" s="97" t="s">
        <v>218</v>
      </c>
      <c r="F81" s="97" t="s">
        <v>143</v>
      </c>
      <c r="G81" s="12"/>
    </row>
    <row r="82" spans="1:7" ht="69" customHeight="1" hidden="1">
      <c r="A82" s="10" t="s">
        <v>314</v>
      </c>
      <c r="B82" s="6">
        <v>400</v>
      </c>
      <c r="C82" s="97" t="s">
        <v>63</v>
      </c>
      <c r="D82" s="97" t="s">
        <v>57</v>
      </c>
      <c r="E82" s="97" t="s">
        <v>219</v>
      </c>
      <c r="F82" s="97"/>
      <c r="G82" s="12">
        <f>G84</f>
        <v>2</v>
      </c>
    </row>
    <row r="83" spans="1:7" ht="31.5" customHeight="1" hidden="1">
      <c r="A83" s="24" t="s">
        <v>126</v>
      </c>
      <c r="B83" s="19">
        <v>400</v>
      </c>
      <c r="C83" s="101" t="s">
        <v>63</v>
      </c>
      <c r="D83" s="101" t="s">
        <v>57</v>
      </c>
      <c r="E83" s="101" t="s">
        <v>220</v>
      </c>
      <c r="F83" s="101"/>
      <c r="G83" s="21">
        <f>G84</f>
        <v>2</v>
      </c>
    </row>
    <row r="84" spans="1:7" ht="36.75" customHeight="1" hidden="1">
      <c r="A84" s="10" t="s">
        <v>237</v>
      </c>
      <c r="B84" s="6">
        <v>400</v>
      </c>
      <c r="C84" s="97" t="s">
        <v>63</v>
      </c>
      <c r="D84" s="97" t="s">
        <v>57</v>
      </c>
      <c r="E84" s="97" t="s">
        <v>220</v>
      </c>
      <c r="F84" s="97" t="s">
        <v>143</v>
      </c>
      <c r="G84" s="12">
        <v>2</v>
      </c>
    </row>
    <row r="85" spans="1:7" ht="63" customHeight="1" hidden="1">
      <c r="A85" s="10" t="s">
        <v>90</v>
      </c>
      <c r="B85" s="6">
        <v>400</v>
      </c>
      <c r="C85" s="97" t="s">
        <v>63</v>
      </c>
      <c r="D85" s="97" t="s">
        <v>57</v>
      </c>
      <c r="E85" s="97" t="s">
        <v>185</v>
      </c>
      <c r="F85" s="97"/>
      <c r="G85" s="12">
        <f>G86</f>
        <v>0</v>
      </c>
    </row>
    <row r="86" spans="1:7" ht="33" hidden="1">
      <c r="A86" s="10" t="s">
        <v>129</v>
      </c>
      <c r="B86" s="6">
        <v>400</v>
      </c>
      <c r="C86" s="97" t="s">
        <v>63</v>
      </c>
      <c r="D86" s="97" t="s">
        <v>57</v>
      </c>
      <c r="E86" s="97" t="s">
        <v>186</v>
      </c>
      <c r="F86" s="97"/>
      <c r="G86" s="12">
        <f>G87</f>
        <v>0</v>
      </c>
    </row>
    <row r="87" spans="1:7" ht="47.25" customHeight="1" hidden="1">
      <c r="A87" s="45" t="s">
        <v>128</v>
      </c>
      <c r="B87" s="6">
        <v>400</v>
      </c>
      <c r="C87" s="97" t="s">
        <v>63</v>
      </c>
      <c r="D87" s="97" t="s">
        <v>57</v>
      </c>
      <c r="E87" s="97" t="s">
        <v>254</v>
      </c>
      <c r="F87" s="97"/>
      <c r="G87" s="12">
        <f>G88+G89+G93</f>
        <v>0</v>
      </c>
    </row>
    <row r="88" spans="1:7" ht="19.5" customHeight="1" hidden="1">
      <c r="A88" s="45" t="s">
        <v>235</v>
      </c>
      <c r="B88" s="6">
        <v>400</v>
      </c>
      <c r="C88" s="97" t="s">
        <v>63</v>
      </c>
      <c r="D88" s="97" t="s">
        <v>57</v>
      </c>
      <c r="E88" s="97" t="s">
        <v>254</v>
      </c>
      <c r="F88" s="97" t="s">
        <v>144</v>
      </c>
      <c r="G88" s="12"/>
    </row>
    <row r="89" spans="1:7" ht="27" customHeight="1" hidden="1">
      <c r="A89" s="10" t="s">
        <v>96</v>
      </c>
      <c r="B89" s="6">
        <v>400</v>
      </c>
      <c r="C89" s="97" t="s">
        <v>63</v>
      </c>
      <c r="D89" s="97" t="s">
        <v>57</v>
      </c>
      <c r="E89" s="97" t="s">
        <v>127</v>
      </c>
      <c r="F89" s="97" t="s">
        <v>97</v>
      </c>
      <c r="G89" s="12"/>
    </row>
    <row r="90" spans="1:7" ht="66" customHeight="1" hidden="1">
      <c r="A90" s="61" t="s">
        <v>135</v>
      </c>
      <c r="B90" s="33">
        <v>400</v>
      </c>
      <c r="C90" s="108" t="s">
        <v>63</v>
      </c>
      <c r="D90" s="108" t="s">
        <v>57</v>
      </c>
      <c r="E90" s="108" t="s">
        <v>141</v>
      </c>
      <c r="F90" s="108"/>
      <c r="G90" s="35">
        <f>G91</f>
        <v>0</v>
      </c>
    </row>
    <row r="91" spans="1:7" ht="23.25" customHeight="1" hidden="1">
      <c r="A91" s="33" t="s">
        <v>139</v>
      </c>
      <c r="B91" s="33">
        <v>400</v>
      </c>
      <c r="C91" s="108" t="s">
        <v>63</v>
      </c>
      <c r="D91" s="108" t="s">
        <v>57</v>
      </c>
      <c r="E91" s="108" t="s">
        <v>140</v>
      </c>
      <c r="F91" s="108"/>
      <c r="G91" s="35">
        <f>G92</f>
        <v>0</v>
      </c>
    </row>
    <row r="92" spans="1:7" ht="33" customHeight="1" hidden="1">
      <c r="A92" s="33" t="s">
        <v>95</v>
      </c>
      <c r="B92" s="33">
        <v>400</v>
      </c>
      <c r="C92" s="108" t="s">
        <v>63</v>
      </c>
      <c r="D92" s="108" t="s">
        <v>57</v>
      </c>
      <c r="E92" s="108" t="s">
        <v>140</v>
      </c>
      <c r="F92" s="108" t="s">
        <v>143</v>
      </c>
      <c r="G92" s="35"/>
    </row>
    <row r="93" spans="1:7" ht="48.75" customHeight="1" hidden="1">
      <c r="A93" s="92" t="s">
        <v>297</v>
      </c>
      <c r="B93" s="6">
        <v>400</v>
      </c>
      <c r="C93" s="97" t="s">
        <v>63</v>
      </c>
      <c r="D93" s="97" t="s">
        <v>57</v>
      </c>
      <c r="E93" s="97" t="s">
        <v>254</v>
      </c>
      <c r="F93" s="108" t="s">
        <v>298</v>
      </c>
      <c r="G93" s="35"/>
    </row>
    <row r="94" spans="1:7" ht="22.5" customHeight="1">
      <c r="A94" s="10" t="s">
        <v>48</v>
      </c>
      <c r="B94" s="6">
        <v>400</v>
      </c>
      <c r="C94" s="97" t="s">
        <v>63</v>
      </c>
      <c r="D94" s="97" t="s">
        <v>59</v>
      </c>
      <c r="E94" s="97"/>
      <c r="F94" s="97"/>
      <c r="G94" s="12">
        <v>1026.2</v>
      </c>
    </row>
    <row r="95" spans="1:7" ht="40.5" customHeight="1" hidden="1">
      <c r="A95" s="10" t="s">
        <v>315</v>
      </c>
      <c r="B95" s="6">
        <v>400</v>
      </c>
      <c r="C95" s="97" t="s">
        <v>63</v>
      </c>
      <c r="D95" s="97" t="s">
        <v>59</v>
      </c>
      <c r="E95" s="97" t="s">
        <v>217</v>
      </c>
      <c r="F95" s="97"/>
      <c r="G95" s="12">
        <f>G96</f>
        <v>520.7</v>
      </c>
    </row>
    <row r="96" spans="1:7" ht="49.5" hidden="1">
      <c r="A96" s="45" t="s">
        <v>130</v>
      </c>
      <c r="B96" s="6">
        <v>400</v>
      </c>
      <c r="C96" s="97" t="s">
        <v>63</v>
      </c>
      <c r="D96" s="97" t="s">
        <v>59</v>
      </c>
      <c r="E96" s="97" t="s">
        <v>217</v>
      </c>
      <c r="F96" s="97"/>
      <c r="G96" s="12">
        <f>G97</f>
        <v>520.7</v>
      </c>
    </row>
    <row r="97" spans="1:7" ht="107.25" customHeight="1" hidden="1">
      <c r="A97" s="10" t="s">
        <v>112</v>
      </c>
      <c r="B97" s="6">
        <v>400</v>
      </c>
      <c r="C97" s="97" t="s">
        <v>63</v>
      </c>
      <c r="D97" s="97" t="s">
        <v>59</v>
      </c>
      <c r="E97" s="97" t="s">
        <v>319</v>
      </c>
      <c r="F97" s="97"/>
      <c r="G97" s="12">
        <f>G98+G100+G101+G99</f>
        <v>520.7</v>
      </c>
    </row>
    <row r="98" spans="1:7" ht="24" customHeight="1" hidden="1">
      <c r="A98" s="10" t="s">
        <v>235</v>
      </c>
      <c r="B98" s="6">
        <v>400</v>
      </c>
      <c r="C98" s="97" t="s">
        <v>63</v>
      </c>
      <c r="D98" s="97" t="s">
        <v>59</v>
      </c>
      <c r="E98" s="97" t="s">
        <v>319</v>
      </c>
      <c r="F98" s="97" t="s">
        <v>144</v>
      </c>
      <c r="G98" s="12">
        <v>337.7</v>
      </c>
    </row>
    <row r="99" spans="1:7" ht="61.5" customHeight="1" hidden="1">
      <c r="A99" s="10" t="s">
        <v>297</v>
      </c>
      <c r="B99" s="6">
        <v>400</v>
      </c>
      <c r="C99" s="97" t="s">
        <v>63</v>
      </c>
      <c r="D99" s="97" t="s">
        <v>59</v>
      </c>
      <c r="E99" s="97" t="s">
        <v>319</v>
      </c>
      <c r="F99" s="97" t="s">
        <v>298</v>
      </c>
      <c r="G99" s="12">
        <v>102</v>
      </c>
    </row>
    <row r="100" spans="1:7" ht="33" hidden="1">
      <c r="A100" s="10" t="s">
        <v>237</v>
      </c>
      <c r="B100" s="6">
        <v>400</v>
      </c>
      <c r="C100" s="97" t="s">
        <v>63</v>
      </c>
      <c r="D100" s="97" t="s">
        <v>59</v>
      </c>
      <c r="E100" s="97" t="s">
        <v>319</v>
      </c>
      <c r="F100" s="97" t="s">
        <v>143</v>
      </c>
      <c r="G100" s="12">
        <v>81</v>
      </c>
    </row>
    <row r="101" spans="1:7" ht="16.5" hidden="1">
      <c r="A101" s="10" t="s">
        <v>239</v>
      </c>
      <c r="B101" s="6">
        <v>400</v>
      </c>
      <c r="C101" s="97" t="s">
        <v>63</v>
      </c>
      <c r="D101" s="97" t="s">
        <v>59</v>
      </c>
      <c r="E101" s="97" t="s">
        <v>221</v>
      </c>
      <c r="F101" s="97" t="s">
        <v>253</v>
      </c>
      <c r="G101" s="12"/>
    </row>
    <row r="102" spans="1:7" ht="26.25" customHeight="1">
      <c r="A102" s="8" t="s">
        <v>49</v>
      </c>
      <c r="B102" s="14">
        <v>400</v>
      </c>
      <c r="C102" s="107">
        <v>10</v>
      </c>
      <c r="D102" s="97"/>
      <c r="E102" s="97"/>
      <c r="F102" s="97"/>
      <c r="G102" s="9">
        <f>G103+G104</f>
        <v>315.29999999999995</v>
      </c>
    </row>
    <row r="103" spans="1:7" ht="16.5">
      <c r="A103" s="10" t="s">
        <v>50</v>
      </c>
      <c r="B103" s="6">
        <v>400</v>
      </c>
      <c r="C103" s="97">
        <v>10</v>
      </c>
      <c r="D103" s="97" t="s">
        <v>57</v>
      </c>
      <c r="E103" s="97"/>
      <c r="F103" s="97"/>
      <c r="G103" s="12">
        <v>314.9</v>
      </c>
    </row>
    <row r="104" spans="1:7" ht="23.25" customHeight="1">
      <c r="A104" s="10" t="s">
        <v>360</v>
      </c>
      <c r="B104" s="6"/>
      <c r="C104" s="97" t="s">
        <v>68</v>
      </c>
      <c r="D104" s="97" t="s">
        <v>60</v>
      </c>
      <c r="E104" s="97"/>
      <c r="F104" s="97"/>
      <c r="G104" s="12">
        <v>0.4</v>
      </c>
    </row>
    <row r="105" spans="1:7" ht="22.5" customHeight="1">
      <c r="A105" s="8" t="s">
        <v>52</v>
      </c>
      <c r="B105" s="14">
        <v>400</v>
      </c>
      <c r="C105" s="107">
        <v>11</v>
      </c>
      <c r="D105" s="107"/>
      <c r="E105" s="107"/>
      <c r="F105" s="107"/>
      <c r="G105" s="9">
        <v>45</v>
      </c>
    </row>
    <row r="106" spans="1:7" ht="16.5">
      <c r="A106" s="10" t="s">
        <v>53</v>
      </c>
      <c r="B106" s="6">
        <v>400</v>
      </c>
      <c r="C106" s="97">
        <v>11</v>
      </c>
      <c r="D106" s="97" t="s">
        <v>58</v>
      </c>
      <c r="E106" s="97"/>
      <c r="F106" s="97"/>
      <c r="G106" s="12">
        <v>45</v>
      </c>
    </row>
    <row r="107" spans="1:7" ht="39.75" customHeight="1" hidden="1">
      <c r="A107" s="10" t="s">
        <v>316</v>
      </c>
      <c r="B107" s="6">
        <v>400</v>
      </c>
      <c r="C107" s="11">
        <v>11</v>
      </c>
      <c r="D107" s="11" t="s">
        <v>58</v>
      </c>
      <c r="E107" s="11" t="s">
        <v>226</v>
      </c>
      <c r="F107" s="11"/>
      <c r="G107" s="12">
        <f>G108</f>
        <v>15</v>
      </c>
    </row>
    <row r="108" spans="1:7" ht="16.5" hidden="1">
      <c r="A108" s="10" t="s">
        <v>54</v>
      </c>
      <c r="B108" s="6">
        <v>400</v>
      </c>
      <c r="C108" s="11">
        <v>11</v>
      </c>
      <c r="D108" s="11" t="s">
        <v>58</v>
      </c>
      <c r="E108" s="11" t="s">
        <v>227</v>
      </c>
      <c r="F108" s="11"/>
      <c r="G108" s="12">
        <f>G109</f>
        <v>15</v>
      </c>
    </row>
    <row r="109" spans="1:7" ht="36" customHeight="1" hidden="1">
      <c r="A109" s="10" t="s">
        <v>237</v>
      </c>
      <c r="B109" s="6">
        <v>400</v>
      </c>
      <c r="C109" s="11">
        <v>11</v>
      </c>
      <c r="D109" s="11" t="s">
        <v>58</v>
      </c>
      <c r="E109" s="11" t="s">
        <v>227</v>
      </c>
      <c r="F109" s="11" t="s">
        <v>143</v>
      </c>
      <c r="G109" s="12">
        <v>15</v>
      </c>
    </row>
    <row r="110" spans="1:7" ht="36" customHeight="1" hidden="1">
      <c r="A110" s="10"/>
      <c r="B110" s="6"/>
      <c r="C110" s="11"/>
      <c r="D110" s="11"/>
      <c r="E110" s="11"/>
      <c r="F110" s="11"/>
      <c r="G110" s="12"/>
    </row>
    <row r="111" spans="1:7" ht="16.5" hidden="1">
      <c r="A111" s="25" t="s">
        <v>165</v>
      </c>
      <c r="B111" s="27">
        <v>400</v>
      </c>
      <c r="C111" s="98" t="s">
        <v>67</v>
      </c>
      <c r="D111" s="97"/>
      <c r="E111" s="11"/>
      <c r="F111" s="11"/>
      <c r="G111" s="29">
        <f>G112</f>
        <v>0</v>
      </c>
    </row>
    <row r="112" spans="1:7" ht="33" hidden="1">
      <c r="A112" s="10" t="s">
        <v>164</v>
      </c>
      <c r="B112" s="27">
        <v>400</v>
      </c>
      <c r="C112" s="97" t="s">
        <v>67</v>
      </c>
      <c r="D112" s="97" t="s">
        <v>57</v>
      </c>
      <c r="E112" s="11"/>
      <c r="F112" s="11"/>
      <c r="G112" s="12"/>
    </row>
    <row r="113" spans="1:7" ht="49.5" hidden="1">
      <c r="A113" s="10" t="s">
        <v>90</v>
      </c>
      <c r="B113" s="6">
        <v>400</v>
      </c>
      <c r="C113" s="97" t="s">
        <v>67</v>
      </c>
      <c r="D113" s="97" t="s">
        <v>57</v>
      </c>
      <c r="E113" s="11" t="s">
        <v>302</v>
      </c>
      <c r="F113" s="11"/>
      <c r="G113" s="12">
        <f>G114</f>
        <v>0.1</v>
      </c>
    </row>
    <row r="114" spans="1:7" ht="49.5" hidden="1">
      <c r="A114" s="10" t="s">
        <v>91</v>
      </c>
      <c r="B114" s="6">
        <v>400</v>
      </c>
      <c r="C114" s="97" t="s">
        <v>67</v>
      </c>
      <c r="D114" s="97" t="s">
        <v>57</v>
      </c>
      <c r="E114" s="11" t="s">
        <v>303</v>
      </c>
      <c r="F114" s="11"/>
      <c r="G114" s="12">
        <f>G115</f>
        <v>0.1</v>
      </c>
    </row>
    <row r="115" spans="1:7" ht="16.5" hidden="1">
      <c r="A115" s="10" t="s">
        <v>166</v>
      </c>
      <c r="B115" s="6">
        <v>400</v>
      </c>
      <c r="C115" s="97" t="s">
        <v>67</v>
      </c>
      <c r="D115" s="97" t="s">
        <v>57</v>
      </c>
      <c r="E115" s="11" t="s">
        <v>304</v>
      </c>
      <c r="F115" s="11"/>
      <c r="G115" s="12">
        <f>G116</f>
        <v>0.1</v>
      </c>
    </row>
    <row r="116" spans="1:7" ht="16.5" hidden="1">
      <c r="A116" s="10" t="s">
        <v>168</v>
      </c>
      <c r="B116" s="6">
        <v>400</v>
      </c>
      <c r="C116" s="97" t="s">
        <v>67</v>
      </c>
      <c r="D116" s="97" t="s">
        <v>57</v>
      </c>
      <c r="E116" s="11" t="s">
        <v>304</v>
      </c>
      <c r="F116" s="11" t="s">
        <v>167</v>
      </c>
      <c r="G116" s="12">
        <v>0.1</v>
      </c>
    </row>
    <row r="117" spans="1:7" ht="31.5" hidden="1">
      <c r="A117" s="30" t="s">
        <v>171</v>
      </c>
      <c r="B117" s="30">
        <v>400</v>
      </c>
      <c r="C117" s="119" t="s">
        <v>134</v>
      </c>
      <c r="D117" s="119"/>
      <c r="E117" s="31"/>
      <c r="F117" s="31"/>
      <c r="G117" s="32">
        <f>G118</f>
        <v>0</v>
      </c>
    </row>
    <row r="118" spans="1:7" ht="15.75" hidden="1">
      <c r="A118" s="33" t="s">
        <v>172</v>
      </c>
      <c r="B118" s="33">
        <v>400</v>
      </c>
      <c r="C118" s="108" t="s">
        <v>134</v>
      </c>
      <c r="D118" s="108" t="s">
        <v>60</v>
      </c>
      <c r="E118" s="34"/>
      <c r="F118" s="34"/>
      <c r="G118" s="35">
        <f>G119</f>
        <v>0</v>
      </c>
    </row>
    <row r="119" spans="1:7" ht="47.25" hidden="1">
      <c r="A119" s="33" t="s">
        <v>119</v>
      </c>
      <c r="B119" s="33">
        <v>400</v>
      </c>
      <c r="C119" s="108" t="s">
        <v>134</v>
      </c>
      <c r="D119" s="108" t="s">
        <v>60</v>
      </c>
      <c r="E119" s="34" t="s">
        <v>107</v>
      </c>
      <c r="F119" s="34"/>
      <c r="G119" s="35">
        <f>G120</f>
        <v>0</v>
      </c>
    </row>
    <row r="120" spans="1:7" ht="31.5" hidden="1">
      <c r="A120" s="33" t="s">
        <v>120</v>
      </c>
      <c r="B120" s="33">
        <v>400</v>
      </c>
      <c r="C120" s="108" t="s">
        <v>134</v>
      </c>
      <c r="D120" s="108" t="s">
        <v>60</v>
      </c>
      <c r="E120" s="34" t="s">
        <v>118</v>
      </c>
      <c r="F120" s="34"/>
      <c r="G120" s="35">
        <f>G121</f>
        <v>0</v>
      </c>
    </row>
    <row r="121" spans="1:7" ht="15.75" hidden="1">
      <c r="A121" s="33" t="s">
        <v>22</v>
      </c>
      <c r="B121" s="33">
        <v>400</v>
      </c>
      <c r="C121" s="108" t="s">
        <v>134</v>
      </c>
      <c r="D121" s="108" t="s">
        <v>60</v>
      </c>
      <c r="E121" s="34" t="s">
        <v>118</v>
      </c>
      <c r="F121" s="34" t="s">
        <v>173</v>
      </c>
      <c r="G121" s="35"/>
    </row>
    <row r="122" spans="1:7" ht="16.5" hidden="1">
      <c r="A122" s="10"/>
      <c r="B122" s="6"/>
      <c r="C122" s="11"/>
      <c r="D122" s="11"/>
      <c r="E122" s="11"/>
      <c r="F122" s="11"/>
      <c r="G122" s="12"/>
    </row>
    <row r="123" spans="1:7" ht="16.5" hidden="1">
      <c r="A123" s="10"/>
      <c r="B123" s="6"/>
      <c r="C123" s="11"/>
      <c r="D123" s="11"/>
      <c r="E123" s="11"/>
      <c r="F123" s="11"/>
      <c r="G123" s="12"/>
    </row>
    <row r="124" spans="1:7" ht="27" customHeight="1">
      <c r="A124" s="148" t="s">
        <v>55</v>
      </c>
      <c r="B124" s="148"/>
      <c r="C124" s="148"/>
      <c r="D124" s="148"/>
      <c r="E124" s="148"/>
      <c r="F124" s="148"/>
      <c r="G124" s="9">
        <f>G7+G13+G21+G31+G51+G73+G102+G105+G111+G117</f>
        <v>12309.5</v>
      </c>
    </row>
    <row r="125" spans="1:7" ht="16.5" hidden="1">
      <c r="A125" s="16"/>
      <c r="B125" s="16"/>
      <c r="C125" s="17"/>
      <c r="D125" s="17"/>
      <c r="E125" s="17"/>
      <c r="F125" s="17"/>
      <c r="G125" s="17"/>
    </row>
    <row r="126" spans="1:2" ht="16.5">
      <c r="A126" s="1"/>
      <c r="B126" s="1"/>
    </row>
    <row r="127" spans="1:2" ht="16.5">
      <c r="A127" s="1"/>
      <c r="B127" s="1"/>
    </row>
    <row r="128" spans="1:2" ht="16.5">
      <c r="A128" s="1"/>
      <c r="B128" s="1"/>
    </row>
  </sheetData>
  <sheetProtection/>
  <mergeCells count="5">
    <mergeCell ref="A4:G4"/>
    <mergeCell ref="F5:G5"/>
    <mergeCell ref="A124:F124"/>
    <mergeCell ref="A2:G2"/>
    <mergeCell ref="C1:G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1"/>
  <sheetViews>
    <sheetView view="pageBreakPreview" zoomScaleNormal="77" zoomScaleSheetLayoutView="100" zoomScalePageLayoutView="0" workbookViewId="0" topLeftCell="A114">
      <selection activeCell="K105" sqref="K105"/>
    </sheetView>
  </sheetViews>
  <sheetFormatPr defaultColWidth="9.140625" defaultRowHeight="15"/>
  <cols>
    <col min="1" max="1" width="88.00390625" style="0" customWidth="1"/>
    <col min="2" max="2" width="8.7109375" style="0" hidden="1" customWidth="1"/>
    <col min="3" max="4" width="6.00390625" style="0" hidden="1" customWidth="1"/>
    <col min="5" max="5" width="16.7109375" style="0" customWidth="1"/>
    <col min="6" max="6" width="7.00390625" style="126" customWidth="1"/>
    <col min="7" max="7" width="16.57421875" style="0" customWidth="1"/>
    <col min="8" max="8" width="15.421875" style="0" hidden="1" customWidth="1"/>
  </cols>
  <sheetData>
    <row r="1" spans="5:7" ht="46.5" customHeight="1">
      <c r="E1" s="146" t="s">
        <v>449</v>
      </c>
      <c r="F1" s="147"/>
      <c r="G1" s="147"/>
    </row>
    <row r="2" spans="1:7" ht="111" customHeight="1">
      <c r="A2" s="145" t="s">
        <v>437</v>
      </c>
      <c r="B2" s="145"/>
      <c r="C2" s="145"/>
      <c r="D2" s="145"/>
      <c r="E2" s="145"/>
      <c r="F2" s="145"/>
      <c r="G2" s="145"/>
    </row>
    <row r="3" spans="1:2" ht="16.5">
      <c r="A3" s="2" t="s">
        <v>27</v>
      </c>
      <c r="B3" s="2"/>
    </row>
    <row r="4" spans="1:7" ht="76.5" customHeight="1">
      <c r="A4" s="141" t="s">
        <v>427</v>
      </c>
      <c r="B4" s="142"/>
      <c r="C4" s="142"/>
      <c r="D4" s="142"/>
      <c r="E4" s="142"/>
      <c r="F4" s="142"/>
      <c r="G4" s="142"/>
    </row>
    <row r="5" spans="6:7" ht="15.75" customHeight="1">
      <c r="F5" s="143" t="s">
        <v>56</v>
      </c>
      <c r="G5" s="143"/>
    </row>
    <row r="6" spans="1:7" ht="16.5">
      <c r="A6" s="13" t="s">
        <v>28</v>
      </c>
      <c r="B6" s="13" t="s">
        <v>64</v>
      </c>
      <c r="C6" s="13" t="s">
        <v>29</v>
      </c>
      <c r="D6" s="13" t="s">
        <v>30</v>
      </c>
      <c r="E6" s="37" t="s">
        <v>31</v>
      </c>
      <c r="F6" s="13" t="s">
        <v>234</v>
      </c>
      <c r="G6" s="13" t="s">
        <v>3</v>
      </c>
    </row>
    <row r="7" spans="1:7" ht="33" hidden="1">
      <c r="A7" s="10" t="s">
        <v>95</v>
      </c>
      <c r="B7" s="6">
        <v>400</v>
      </c>
      <c r="C7" s="11" t="s">
        <v>58</v>
      </c>
      <c r="D7" s="11" t="s">
        <v>60</v>
      </c>
      <c r="E7" s="11" t="s">
        <v>101</v>
      </c>
      <c r="F7" s="97" t="s">
        <v>143</v>
      </c>
      <c r="G7" s="12"/>
    </row>
    <row r="8" spans="1:7" ht="30.75" customHeight="1">
      <c r="A8" s="67" t="s">
        <v>240</v>
      </c>
      <c r="B8" s="6"/>
      <c r="C8" s="11"/>
      <c r="D8" s="11"/>
      <c r="E8" s="11"/>
      <c r="F8" s="97"/>
      <c r="G8" s="29">
        <f>G9+G14+G17+G20+G29+G36+G44+G50+G64+G67+G70+G73+G79+G82+G95+G33</f>
        <v>12149.699999999999</v>
      </c>
    </row>
    <row r="9" spans="1:7" ht="40.5" customHeight="1">
      <c r="A9" s="67" t="s">
        <v>413</v>
      </c>
      <c r="B9" s="27">
        <v>400</v>
      </c>
      <c r="C9" s="26">
        <v>10</v>
      </c>
      <c r="D9" s="26" t="s">
        <v>57</v>
      </c>
      <c r="E9" s="26" t="s">
        <v>222</v>
      </c>
      <c r="F9" s="98"/>
      <c r="G9" s="29">
        <f>G10+G12</f>
        <v>315.29999999999995</v>
      </c>
    </row>
    <row r="10" spans="1:7" ht="27" customHeight="1">
      <c r="A10" s="68" t="s">
        <v>51</v>
      </c>
      <c r="B10" s="6">
        <v>400</v>
      </c>
      <c r="C10" s="11">
        <v>10</v>
      </c>
      <c r="D10" s="11" t="s">
        <v>57</v>
      </c>
      <c r="E10" s="11" t="s">
        <v>223</v>
      </c>
      <c r="F10" s="97"/>
      <c r="G10" s="12">
        <f>G11</f>
        <v>314.9</v>
      </c>
    </row>
    <row r="11" spans="1:7" ht="23.25" customHeight="1">
      <c r="A11" s="68" t="s">
        <v>238</v>
      </c>
      <c r="B11" s="6">
        <v>400</v>
      </c>
      <c r="C11" s="11">
        <v>10</v>
      </c>
      <c r="D11" s="11" t="s">
        <v>57</v>
      </c>
      <c r="E11" s="11" t="s">
        <v>223</v>
      </c>
      <c r="F11" s="97" t="s">
        <v>145</v>
      </c>
      <c r="G11" s="12">
        <v>314.9</v>
      </c>
    </row>
    <row r="12" spans="1:7" ht="61.5" customHeight="1">
      <c r="A12" s="10" t="s">
        <v>364</v>
      </c>
      <c r="B12" s="6"/>
      <c r="C12" s="11"/>
      <c r="D12" s="11"/>
      <c r="E12" s="120" t="s">
        <v>361</v>
      </c>
      <c r="F12" s="97"/>
      <c r="G12" s="12">
        <f>G13</f>
        <v>0.4</v>
      </c>
    </row>
    <row r="13" spans="1:7" ht="41.25" customHeight="1">
      <c r="A13" s="10" t="s">
        <v>362</v>
      </c>
      <c r="B13" s="6"/>
      <c r="C13" s="11"/>
      <c r="D13" s="11"/>
      <c r="E13" s="120" t="s">
        <v>361</v>
      </c>
      <c r="F13" s="97" t="s">
        <v>363</v>
      </c>
      <c r="G13" s="12">
        <v>0.4</v>
      </c>
    </row>
    <row r="14" spans="1:7" ht="51.75" customHeight="1">
      <c r="A14" s="67" t="s">
        <v>414</v>
      </c>
      <c r="B14" s="27">
        <v>400</v>
      </c>
      <c r="C14" s="26" t="s">
        <v>59</v>
      </c>
      <c r="D14" s="26">
        <v>12</v>
      </c>
      <c r="E14" s="26" t="s">
        <v>196</v>
      </c>
      <c r="F14" s="98"/>
      <c r="G14" s="29">
        <f>G15</f>
        <v>370</v>
      </c>
    </row>
    <row r="15" spans="1:7" ht="24.75" customHeight="1">
      <c r="A15" s="68" t="s">
        <v>106</v>
      </c>
      <c r="B15" s="6">
        <v>400</v>
      </c>
      <c r="C15" s="11" t="s">
        <v>59</v>
      </c>
      <c r="D15" s="11">
        <v>12</v>
      </c>
      <c r="E15" s="11" t="s">
        <v>197</v>
      </c>
      <c r="F15" s="97"/>
      <c r="G15" s="12">
        <f>G16</f>
        <v>370</v>
      </c>
    </row>
    <row r="16" spans="1:7" ht="33.75" customHeight="1">
      <c r="A16" s="68" t="s">
        <v>237</v>
      </c>
      <c r="B16" s="6">
        <v>400</v>
      </c>
      <c r="C16" s="11" t="s">
        <v>59</v>
      </c>
      <c r="D16" s="11">
        <v>12</v>
      </c>
      <c r="E16" s="11" t="s">
        <v>197</v>
      </c>
      <c r="F16" s="97" t="s">
        <v>143</v>
      </c>
      <c r="G16" s="12">
        <v>370</v>
      </c>
    </row>
    <row r="17" spans="1:7" ht="52.5" customHeight="1">
      <c r="A17" s="67" t="s">
        <v>411</v>
      </c>
      <c r="B17" s="27">
        <v>400</v>
      </c>
      <c r="C17" s="26" t="s">
        <v>63</v>
      </c>
      <c r="D17" s="26" t="s">
        <v>57</v>
      </c>
      <c r="E17" s="26" t="s">
        <v>219</v>
      </c>
      <c r="F17" s="98"/>
      <c r="G17" s="29">
        <f>G19</f>
        <v>5.2</v>
      </c>
    </row>
    <row r="18" spans="1:7" s="36" customFormat="1" ht="36" customHeight="1">
      <c r="A18" s="69" t="s">
        <v>126</v>
      </c>
      <c r="B18" s="63">
        <v>400</v>
      </c>
      <c r="C18" s="64" t="s">
        <v>63</v>
      </c>
      <c r="D18" s="64" t="s">
        <v>57</v>
      </c>
      <c r="E18" s="64" t="s">
        <v>220</v>
      </c>
      <c r="F18" s="127"/>
      <c r="G18" s="65">
        <f>G19</f>
        <v>5.2</v>
      </c>
    </row>
    <row r="19" spans="1:7" ht="36.75" customHeight="1">
      <c r="A19" s="68" t="s">
        <v>237</v>
      </c>
      <c r="B19" s="6">
        <v>400</v>
      </c>
      <c r="C19" s="11" t="s">
        <v>63</v>
      </c>
      <c r="D19" s="11" t="s">
        <v>57</v>
      </c>
      <c r="E19" s="11" t="s">
        <v>220</v>
      </c>
      <c r="F19" s="97" t="s">
        <v>143</v>
      </c>
      <c r="G19" s="12">
        <v>5.2</v>
      </c>
    </row>
    <row r="20" spans="1:7" ht="69" customHeight="1">
      <c r="A20" s="70" t="s">
        <v>400</v>
      </c>
      <c r="B20" s="27">
        <v>400</v>
      </c>
      <c r="C20" s="26" t="s">
        <v>60</v>
      </c>
      <c r="D20" s="26" t="s">
        <v>61</v>
      </c>
      <c r="E20" s="26" t="s">
        <v>191</v>
      </c>
      <c r="F20" s="98"/>
      <c r="G20" s="29">
        <f>G21+G22+G27</f>
        <v>234.1</v>
      </c>
    </row>
    <row r="21" spans="1:7" ht="33" customHeight="1">
      <c r="A21" s="68" t="s">
        <v>103</v>
      </c>
      <c r="B21" s="6">
        <v>400</v>
      </c>
      <c r="C21" s="11" t="s">
        <v>60</v>
      </c>
      <c r="D21" s="11" t="s">
        <v>61</v>
      </c>
      <c r="E21" s="11" t="s">
        <v>192</v>
      </c>
      <c r="F21" s="97"/>
      <c r="G21" s="12">
        <f>G23</f>
        <v>80</v>
      </c>
    </row>
    <row r="22" spans="1:7" ht="25.5" customHeight="1">
      <c r="A22" s="68" t="s">
        <v>104</v>
      </c>
      <c r="B22" s="6">
        <v>400</v>
      </c>
      <c r="C22" s="11" t="s">
        <v>60</v>
      </c>
      <c r="D22" s="11" t="s">
        <v>61</v>
      </c>
      <c r="E22" s="11" t="s">
        <v>194</v>
      </c>
      <c r="F22" s="97"/>
      <c r="G22" s="12">
        <f>G25</f>
        <v>98.1</v>
      </c>
    </row>
    <row r="23" spans="1:7" ht="33">
      <c r="A23" s="68" t="s">
        <v>115</v>
      </c>
      <c r="B23" s="6">
        <v>400</v>
      </c>
      <c r="C23" s="11" t="s">
        <v>60</v>
      </c>
      <c r="D23" s="11" t="s">
        <v>61</v>
      </c>
      <c r="E23" s="11" t="s">
        <v>230</v>
      </c>
      <c r="F23" s="97"/>
      <c r="G23" s="12">
        <f>G24</f>
        <v>80</v>
      </c>
    </row>
    <row r="24" spans="1:7" ht="33" customHeight="1">
      <c r="A24" s="68" t="s">
        <v>237</v>
      </c>
      <c r="B24" s="6">
        <v>400</v>
      </c>
      <c r="C24" s="11" t="s">
        <v>60</v>
      </c>
      <c r="D24" s="11" t="s">
        <v>61</v>
      </c>
      <c r="E24" s="11" t="s">
        <v>193</v>
      </c>
      <c r="F24" s="97" t="s">
        <v>143</v>
      </c>
      <c r="G24" s="12">
        <v>80</v>
      </c>
    </row>
    <row r="25" spans="1:7" ht="41.25" customHeight="1">
      <c r="A25" s="68" t="s">
        <v>105</v>
      </c>
      <c r="B25" s="6">
        <v>400</v>
      </c>
      <c r="C25" s="11" t="s">
        <v>60</v>
      </c>
      <c r="D25" s="11" t="s">
        <v>61</v>
      </c>
      <c r="E25" s="11" t="s">
        <v>195</v>
      </c>
      <c r="F25" s="97"/>
      <c r="G25" s="12">
        <f>G26</f>
        <v>98.1</v>
      </c>
    </row>
    <row r="26" spans="1:7" ht="33.75" customHeight="1">
      <c r="A26" s="68" t="s">
        <v>237</v>
      </c>
      <c r="B26" s="6">
        <v>400</v>
      </c>
      <c r="C26" s="11" t="s">
        <v>60</v>
      </c>
      <c r="D26" s="11" t="s">
        <v>61</v>
      </c>
      <c r="E26" s="11" t="s">
        <v>195</v>
      </c>
      <c r="F26" s="97" t="s">
        <v>143</v>
      </c>
      <c r="G26" s="12">
        <v>98.1</v>
      </c>
    </row>
    <row r="27" spans="1:7" ht="27.75" customHeight="1">
      <c r="A27" s="10" t="s">
        <v>369</v>
      </c>
      <c r="B27" s="6"/>
      <c r="C27" s="11"/>
      <c r="D27" s="11"/>
      <c r="E27" s="120" t="s">
        <v>370</v>
      </c>
      <c r="F27" s="97"/>
      <c r="G27" s="12">
        <f>G28</f>
        <v>56</v>
      </c>
    </row>
    <row r="28" spans="1:7" ht="33.75" customHeight="1">
      <c r="A28" s="10" t="s">
        <v>237</v>
      </c>
      <c r="B28" s="6"/>
      <c r="C28" s="11"/>
      <c r="D28" s="11"/>
      <c r="E28" s="120" t="s">
        <v>370</v>
      </c>
      <c r="F28" s="97" t="s">
        <v>143</v>
      </c>
      <c r="G28" s="12">
        <v>56</v>
      </c>
    </row>
    <row r="29" spans="1:7" ht="26.25" customHeight="1">
      <c r="A29" s="67" t="s">
        <v>403</v>
      </c>
      <c r="B29" s="27">
        <v>400</v>
      </c>
      <c r="C29" s="26" t="s">
        <v>62</v>
      </c>
      <c r="D29" s="26" t="s">
        <v>57</v>
      </c>
      <c r="E29" s="26" t="s">
        <v>198</v>
      </c>
      <c r="F29" s="98"/>
      <c r="G29" s="29">
        <f>G30</f>
        <v>5</v>
      </c>
    </row>
    <row r="30" spans="1:7" ht="24.75" customHeight="1">
      <c r="A30" s="68" t="s">
        <v>80</v>
      </c>
      <c r="B30" s="6">
        <v>400</v>
      </c>
      <c r="C30" s="11" t="s">
        <v>62</v>
      </c>
      <c r="D30" s="11" t="s">
        <v>57</v>
      </c>
      <c r="E30" s="11" t="s">
        <v>199</v>
      </c>
      <c r="F30" s="97"/>
      <c r="G30" s="12">
        <f>G31</f>
        <v>5</v>
      </c>
    </row>
    <row r="31" spans="1:7" ht="25.5" customHeight="1">
      <c r="A31" s="71" t="s">
        <v>116</v>
      </c>
      <c r="B31" s="19">
        <v>400</v>
      </c>
      <c r="C31" s="20" t="s">
        <v>62</v>
      </c>
      <c r="D31" s="20" t="s">
        <v>57</v>
      </c>
      <c r="E31" s="20" t="s">
        <v>200</v>
      </c>
      <c r="F31" s="101"/>
      <c r="G31" s="21">
        <f>G32</f>
        <v>5</v>
      </c>
    </row>
    <row r="32" spans="1:8" ht="39.75" customHeight="1">
      <c r="A32" s="68" t="s">
        <v>237</v>
      </c>
      <c r="B32" s="6">
        <v>400</v>
      </c>
      <c r="C32" s="11" t="s">
        <v>62</v>
      </c>
      <c r="D32" s="11" t="s">
        <v>57</v>
      </c>
      <c r="E32" s="11" t="s">
        <v>200</v>
      </c>
      <c r="F32" s="97" t="s">
        <v>143</v>
      </c>
      <c r="G32" s="12">
        <v>5</v>
      </c>
      <c r="H32">
        <v>115132.62</v>
      </c>
    </row>
    <row r="33" spans="1:7" ht="42.75" customHeight="1">
      <c r="A33" s="25" t="s">
        <v>404</v>
      </c>
      <c r="B33" s="13">
        <v>400</v>
      </c>
      <c r="C33" s="97" t="s">
        <v>62</v>
      </c>
      <c r="D33" s="97" t="s">
        <v>57</v>
      </c>
      <c r="E33" s="97" t="s">
        <v>199</v>
      </c>
      <c r="F33" s="97"/>
      <c r="G33" s="29">
        <f>G35</f>
        <v>112.3</v>
      </c>
    </row>
    <row r="34" spans="1:7" ht="36" customHeight="1">
      <c r="A34" s="22" t="s">
        <v>117</v>
      </c>
      <c r="B34" s="100">
        <v>400</v>
      </c>
      <c r="C34" s="101" t="s">
        <v>62</v>
      </c>
      <c r="D34" s="101" t="s">
        <v>57</v>
      </c>
      <c r="E34" s="101" t="s">
        <v>201</v>
      </c>
      <c r="F34" s="101"/>
      <c r="G34" s="21">
        <f>G35</f>
        <v>112.3</v>
      </c>
    </row>
    <row r="35" spans="1:7" ht="42.75" customHeight="1">
      <c r="A35" s="10" t="s">
        <v>237</v>
      </c>
      <c r="B35" s="13">
        <v>400</v>
      </c>
      <c r="C35" s="97" t="s">
        <v>62</v>
      </c>
      <c r="D35" s="97" t="s">
        <v>57</v>
      </c>
      <c r="E35" s="97" t="s">
        <v>201</v>
      </c>
      <c r="F35" s="97" t="s">
        <v>143</v>
      </c>
      <c r="G35" s="12">
        <v>112.3</v>
      </c>
    </row>
    <row r="36" spans="1:7" ht="54" customHeight="1">
      <c r="A36" s="67" t="s">
        <v>406</v>
      </c>
      <c r="B36" s="27">
        <v>400</v>
      </c>
      <c r="C36" s="26" t="s">
        <v>62</v>
      </c>
      <c r="D36" s="26" t="s">
        <v>58</v>
      </c>
      <c r="E36" s="26" t="s">
        <v>204</v>
      </c>
      <c r="F36" s="98"/>
      <c r="G36" s="29">
        <f>G38+G43+G48</f>
        <v>3474.9</v>
      </c>
    </row>
    <row r="37" spans="1:7" ht="36" customHeight="1" hidden="1">
      <c r="A37" s="68" t="s">
        <v>377</v>
      </c>
      <c r="B37" s="6">
        <v>400</v>
      </c>
      <c r="C37" s="11" t="s">
        <v>62</v>
      </c>
      <c r="D37" s="11" t="s">
        <v>58</v>
      </c>
      <c r="E37" s="11" t="s">
        <v>206</v>
      </c>
      <c r="F37" s="97"/>
      <c r="G37" s="12"/>
    </row>
    <row r="38" spans="1:7" ht="28.5" customHeight="1">
      <c r="A38" s="71" t="s">
        <v>121</v>
      </c>
      <c r="B38" s="19">
        <v>400</v>
      </c>
      <c r="C38" s="20" t="s">
        <v>62</v>
      </c>
      <c r="D38" s="20" t="s">
        <v>58</v>
      </c>
      <c r="E38" s="20" t="s">
        <v>205</v>
      </c>
      <c r="F38" s="101"/>
      <c r="G38" s="21">
        <f>G41+G39+G40+G47</f>
        <v>1540.7</v>
      </c>
    </row>
    <row r="39" spans="1:7" ht="28.5" customHeight="1">
      <c r="A39" s="6" t="s">
        <v>325</v>
      </c>
      <c r="B39" s="13">
        <v>400</v>
      </c>
      <c r="C39" s="96" t="s">
        <v>62</v>
      </c>
      <c r="D39" s="96" t="s">
        <v>62</v>
      </c>
      <c r="E39" s="96" t="s">
        <v>205</v>
      </c>
      <c r="F39" s="96" t="s">
        <v>144</v>
      </c>
      <c r="G39" s="21">
        <v>614</v>
      </c>
    </row>
    <row r="40" spans="1:7" ht="28.5" customHeight="1">
      <c r="A40" s="6" t="s">
        <v>297</v>
      </c>
      <c r="B40" s="13">
        <v>400</v>
      </c>
      <c r="C40" s="96" t="s">
        <v>62</v>
      </c>
      <c r="D40" s="96" t="s">
        <v>62</v>
      </c>
      <c r="E40" s="96" t="s">
        <v>205</v>
      </c>
      <c r="F40" s="96" t="s">
        <v>294</v>
      </c>
      <c r="G40" s="21">
        <v>185.4</v>
      </c>
    </row>
    <row r="41" spans="1:8" ht="33">
      <c r="A41" s="68" t="s">
        <v>237</v>
      </c>
      <c r="B41" s="6">
        <v>400</v>
      </c>
      <c r="C41" s="11" t="s">
        <v>62</v>
      </c>
      <c r="D41" s="11" t="s">
        <v>58</v>
      </c>
      <c r="E41" s="11" t="s">
        <v>205</v>
      </c>
      <c r="F41" s="97" t="s">
        <v>143</v>
      </c>
      <c r="G41" s="12">
        <v>726.3</v>
      </c>
      <c r="H41">
        <v>5465.41</v>
      </c>
    </row>
    <row r="42" spans="1:7" ht="21.75" customHeight="1" hidden="1">
      <c r="A42" s="71" t="s">
        <v>231</v>
      </c>
      <c r="B42" s="19">
        <v>400</v>
      </c>
      <c r="C42" s="20" t="s">
        <v>62</v>
      </c>
      <c r="D42" s="20" t="s">
        <v>58</v>
      </c>
      <c r="E42" s="20" t="s">
        <v>207</v>
      </c>
      <c r="F42" s="101"/>
      <c r="G42" s="21">
        <f>G43</f>
        <v>0</v>
      </c>
    </row>
    <row r="43" spans="1:7" ht="38.25" customHeight="1" hidden="1">
      <c r="A43" s="68" t="s">
        <v>237</v>
      </c>
      <c r="B43" s="6">
        <v>400</v>
      </c>
      <c r="C43" s="11" t="s">
        <v>62</v>
      </c>
      <c r="D43" s="11" t="s">
        <v>58</v>
      </c>
      <c r="E43" s="11" t="s">
        <v>208</v>
      </c>
      <c r="F43" s="97" t="s">
        <v>143</v>
      </c>
      <c r="G43" s="12"/>
    </row>
    <row r="44" spans="1:7" ht="33" hidden="1">
      <c r="A44" s="67" t="s">
        <v>371</v>
      </c>
      <c r="B44" s="27">
        <v>400</v>
      </c>
      <c r="C44" s="26" t="s">
        <v>62</v>
      </c>
      <c r="D44" s="26" t="s">
        <v>60</v>
      </c>
      <c r="E44" s="26" t="s">
        <v>209</v>
      </c>
      <c r="F44" s="98"/>
      <c r="G44" s="29">
        <f>G46</f>
        <v>0</v>
      </c>
    </row>
    <row r="45" spans="1:7" ht="24" customHeight="1" hidden="1">
      <c r="A45" s="71" t="s">
        <v>122</v>
      </c>
      <c r="B45" s="19">
        <v>400</v>
      </c>
      <c r="C45" s="20" t="s">
        <v>62</v>
      </c>
      <c r="D45" s="20" t="s">
        <v>60</v>
      </c>
      <c r="E45" s="20" t="s">
        <v>210</v>
      </c>
      <c r="F45" s="101"/>
      <c r="G45" s="21">
        <f>G46</f>
        <v>0</v>
      </c>
    </row>
    <row r="46" spans="1:7" ht="33" customHeight="1" hidden="1">
      <c r="A46" s="68" t="s">
        <v>237</v>
      </c>
      <c r="B46" s="6">
        <v>400</v>
      </c>
      <c r="C46" s="11" t="s">
        <v>62</v>
      </c>
      <c r="D46" s="11" t="s">
        <v>60</v>
      </c>
      <c r="E46" s="11" t="s">
        <v>210</v>
      </c>
      <c r="F46" s="97" t="s">
        <v>143</v>
      </c>
      <c r="G46" s="12"/>
    </row>
    <row r="47" spans="1:7" ht="33" customHeight="1">
      <c r="A47" s="68" t="s">
        <v>440</v>
      </c>
      <c r="B47" s="6"/>
      <c r="C47" s="11"/>
      <c r="D47" s="11"/>
      <c r="E47" s="11" t="s">
        <v>205</v>
      </c>
      <c r="F47" s="97" t="s">
        <v>439</v>
      </c>
      <c r="G47" s="12">
        <v>15</v>
      </c>
    </row>
    <row r="48" spans="1:7" ht="21" customHeight="1">
      <c r="A48" s="6" t="s">
        <v>428</v>
      </c>
      <c r="B48" s="13">
        <v>400</v>
      </c>
      <c r="C48" s="97" t="s">
        <v>62</v>
      </c>
      <c r="D48" s="97" t="s">
        <v>58</v>
      </c>
      <c r="E48" s="97" t="s">
        <v>431</v>
      </c>
      <c r="F48" s="97"/>
      <c r="G48" s="12">
        <f>G49</f>
        <v>1934.2</v>
      </c>
    </row>
    <row r="49" spans="1:7" ht="33" customHeight="1">
      <c r="A49" s="6" t="s">
        <v>237</v>
      </c>
      <c r="B49" s="13">
        <v>400</v>
      </c>
      <c r="C49" s="97" t="s">
        <v>62</v>
      </c>
      <c r="D49" s="97" t="s">
        <v>58</v>
      </c>
      <c r="E49" s="97" t="s">
        <v>431</v>
      </c>
      <c r="F49" s="97" t="s">
        <v>143</v>
      </c>
      <c r="G49" s="12">
        <v>1934.2</v>
      </c>
    </row>
    <row r="50" spans="1:7" ht="33">
      <c r="A50" s="67" t="s">
        <v>415</v>
      </c>
      <c r="B50" s="27">
        <v>400</v>
      </c>
      <c r="C50" s="26" t="s">
        <v>63</v>
      </c>
      <c r="D50" s="26" t="s">
        <v>57</v>
      </c>
      <c r="E50" s="26" t="s">
        <v>217</v>
      </c>
      <c r="F50" s="98"/>
      <c r="G50" s="29">
        <f>G51+G58+G56+G59</f>
        <v>3321.1000000000004</v>
      </c>
    </row>
    <row r="51" spans="1:7" ht="16.5">
      <c r="A51" s="68" t="s">
        <v>109</v>
      </c>
      <c r="B51" s="6">
        <v>400</v>
      </c>
      <c r="C51" s="11" t="s">
        <v>63</v>
      </c>
      <c r="D51" s="11" t="s">
        <v>57</v>
      </c>
      <c r="E51" s="11" t="s">
        <v>218</v>
      </c>
      <c r="F51" s="97"/>
      <c r="G51" s="12">
        <f>G52+G53+G54+G55</f>
        <v>1191.2</v>
      </c>
    </row>
    <row r="52" spans="1:7" ht="52.5" customHeight="1">
      <c r="A52" s="68" t="s">
        <v>110</v>
      </c>
      <c r="B52" s="6">
        <v>400</v>
      </c>
      <c r="C52" s="11" t="s">
        <v>63</v>
      </c>
      <c r="D52" s="11" t="s">
        <v>57</v>
      </c>
      <c r="E52" s="11" t="s">
        <v>218</v>
      </c>
      <c r="F52" s="97" t="s">
        <v>111</v>
      </c>
      <c r="G52" s="12">
        <v>1191.2</v>
      </c>
    </row>
    <row r="53" spans="1:7" ht="29.25" customHeight="1" hidden="1">
      <c r="A53" s="68" t="s">
        <v>235</v>
      </c>
      <c r="B53" s="6"/>
      <c r="C53" s="11"/>
      <c r="D53" s="11"/>
      <c r="E53" s="11" t="s">
        <v>218</v>
      </c>
      <c r="F53" s="97" t="s">
        <v>144</v>
      </c>
      <c r="G53" s="12"/>
    </row>
    <row r="54" spans="1:7" ht="42.75" customHeight="1" hidden="1">
      <c r="A54" s="68" t="s">
        <v>297</v>
      </c>
      <c r="B54" s="6"/>
      <c r="C54" s="11"/>
      <c r="D54" s="11"/>
      <c r="E54" s="11" t="s">
        <v>218</v>
      </c>
      <c r="F54" s="97" t="s">
        <v>298</v>
      </c>
      <c r="G54" s="12"/>
    </row>
    <row r="55" spans="1:7" ht="40.5" customHeight="1" hidden="1">
      <c r="A55" s="68" t="s">
        <v>237</v>
      </c>
      <c r="B55" s="6"/>
      <c r="C55" s="11"/>
      <c r="D55" s="11"/>
      <c r="E55" s="11" t="s">
        <v>218</v>
      </c>
      <c r="F55" s="97" t="s">
        <v>143</v>
      </c>
      <c r="G55" s="12"/>
    </row>
    <row r="56" spans="1:7" ht="27.75" customHeight="1">
      <c r="A56" s="10" t="s">
        <v>428</v>
      </c>
      <c r="B56" s="13">
        <v>400</v>
      </c>
      <c r="C56" s="97" t="s">
        <v>63</v>
      </c>
      <c r="D56" s="97" t="s">
        <v>57</v>
      </c>
      <c r="E56" s="97" t="s">
        <v>430</v>
      </c>
      <c r="F56" s="97" t="s">
        <v>111</v>
      </c>
      <c r="G56" s="12">
        <v>1103.7</v>
      </c>
    </row>
    <row r="57" spans="1:7" ht="40.5" customHeight="1" hidden="1">
      <c r="A57" s="68"/>
      <c r="B57" s="6"/>
      <c r="C57" s="11"/>
      <c r="D57" s="11"/>
      <c r="E57" s="11"/>
      <c r="F57" s="97"/>
      <c r="G57" s="12"/>
    </row>
    <row r="58" spans="1:7" ht="69.75" customHeight="1">
      <c r="A58" s="68" t="s">
        <v>112</v>
      </c>
      <c r="B58" s="6"/>
      <c r="C58" s="11"/>
      <c r="D58" s="11"/>
      <c r="E58" s="11" t="s">
        <v>319</v>
      </c>
      <c r="F58" s="97"/>
      <c r="G58" s="12">
        <f>G61+G62+G63</f>
        <v>404.20000000000005</v>
      </c>
    </row>
    <row r="59" spans="1:7" ht="25.5" customHeight="1">
      <c r="A59" s="10" t="s">
        <v>428</v>
      </c>
      <c r="B59" s="13">
        <v>400</v>
      </c>
      <c r="C59" s="97" t="s">
        <v>63</v>
      </c>
      <c r="D59" s="97" t="s">
        <v>59</v>
      </c>
      <c r="E59" s="97" t="s">
        <v>430</v>
      </c>
      <c r="F59" s="97"/>
      <c r="G59" s="12">
        <f>G60</f>
        <v>622</v>
      </c>
    </row>
    <row r="60" spans="1:7" ht="16.5">
      <c r="A60" s="10" t="s">
        <v>235</v>
      </c>
      <c r="B60" s="13">
        <v>400</v>
      </c>
      <c r="C60" s="97" t="s">
        <v>63</v>
      </c>
      <c r="D60" s="97" t="s">
        <v>59</v>
      </c>
      <c r="E60" s="97" t="s">
        <v>430</v>
      </c>
      <c r="F60" s="97" t="s">
        <v>144</v>
      </c>
      <c r="G60" s="12">
        <v>622</v>
      </c>
    </row>
    <row r="61" spans="1:7" ht="39" customHeight="1">
      <c r="A61" s="68" t="s">
        <v>297</v>
      </c>
      <c r="B61" s="6"/>
      <c r="C61" s="11"/>
      <c r="D61" s="11"/>
      <c r="E61" s="11" t="s">
        <v>319</v>
      </c>
      <c r="F61" s="97" t="s">
        <v>298</v>
      </c>
      <c r="G61" s="12">
        <v>187.8</v>
      </c>
    </row>
    <row r="62" spans="1:8" ht="33">
      <c r="A62" s="68" t="s">
        <v>237</v>
      </c>
      <c r="B62" s="6">
        <v>400</v>
      </c>
      <c r="C62" s="11" t="s">
        <v>63</v>
      </c>
      <c r="D62" s="11" t="s">
        <v>59</v>
      </c>
      <c r="E62" s="11" t="s">
        <v>319</v>
      </c>
      <c r="F62" s="97" t="s">
        <v>143</v>
      </c>
      <c r="G62" s="12">
        <v>216.4</v>
      </c>
      <c r="H62">
        <v>12166.09</v>
      </c>
    </row>
    <row r="63" spans="1:7" ht="16.5" hidden="1">
      <c r="A63" s="10" t="s">
        <v>249</v>
      </c>
      <c r="B63" s="13">
        <v>400</v>
      </c>
      <c r="C63" s="97" t="s">
        <v>63</v>
      </c>
      <c r="D63" s="97" t="s">
        <v>59</v>
      </c>
      <c r="E63" s="120" t="s">
        <v>319</v>
      </c>
      <c r="F63" s="97" t="s">
        <v>250</v>
      </c>
      <c r="G63" s="12"/>
    </row>
    <row r="64" spans="1:7" ht="44.25" customHeight="1">
      <c r="A64" s="67" t="s">
        <v>408</v>
      </c>
      <c r="B64" s="27">
        <v>400</v>
      </c>
      <c r="C64" s="26" t="s">
        <v>62</v>
      </c>
      <c r="D64" s="26" t="s">
        <v>60</v>
      </c>
      <c r="E64" s="26" t="s">
        <v>228</v>
      </c>
      <c r="F64" s="98"/>
      <c r="G64" s="29">
        <f>G66</f>
        <v>225.8</v>
      </c>
    </row>
    <row r="65" spans="1:7" ht="26.25" customHeight="1">
      <c r="A65" s="71" t="s">
        <v>124</v>
      </c>
      <c r="B65" s="19">
        <v>400</v>
      </c>
      <c r="C65" s="20" t="s">
        <v>62</v>
      </c>
      <c r="D65" s="20" t="s">
        <v>60</v>
      </c>
      <c r="E65" s="20" t="s">
        <v>215</v>
      </c>
      <c r="F65" s="101"/>
      <c r="G65" s="21">
        <f>G66</f>
        <v>225.8</v>
      </c>
    </row>
    <row r="66" spans="1:8" ht="33">
      <c r="A66" s="68" t="s">
        <v>237</v>
      </c>
      <c r="B66" s="6">
        <v>400</v>
      </c>
      <c r="C66" s="11" t="s">
        <v>62</v>
      </c>
      <c r="D66" s="11" t="s">
        <v>60</v>
      </c>
      <c r="E66" s="11" t="s">
        <v>215</v>
      </c>
      <c r="F66" s="97" t="s">
        <v>143</v>
      </c>
      <c r="G66" s="12">
        <v>225.8</v>
      </c>
      <c r="H66">
        <v>1380445.8</v>
      </c>
    </row>
    <row r="67" spans="1:7" ht="34.5" customHeight="1">
      <c r="A67" s="67" t="s">
        <v>409</v>
      </c>
      <c r="B67" s="27">
        <v>400</v>
      </c>
      <c r="C67" s="26" t="s">
        <v>62</v>
      </c>
      <c r="D67" s="26" t="s">
        <v>60</v>
      </c>
      <c r="E67" s="26" t="s">
        <v>229</v>
      </c>
      <c r="F67" s="98"/>
      <c r="G67" s="29">
        <f>G68</f>
        <v>316.7</v>
      </c>
    </row>
    <row r="68" spans="1:7" ht="23.25" customHeight="1">
      <c r="A68" s="71" t="s">
        <v>125</v>
      </c>
      <c r="B68" s="19">
        <v>400</v>
      </c>
      <c r="C68" s="20" t="s">
        <v>62</v>
      </c>
      <c r="D68" s="20" t="s">
        <v>60</v>
      </c>
      <c r="E68" s="20" t="s">
        <v>216</v>
      </c>
      <c r="F68" s="101"/>
      <c r="G68" s="21">
        <f>G69</f>
        <v>316.7</v>
      </c>
    </row>
    <row r="69" spans="1:7" ht="32.25" customHeight="1">
      <c r="A69" s="68" t="s">
        <v>237</v>
      </c>
      <c r="B69" s="6">
        <v>400</v>
      </c>
      <c r="C69" s="11" t="s">
        <v>62</v>
      </c>
      <c r="D69" s="11" t="s">
        <v>60</v>
      </c>
      <c r="E69" s="11" t="s">
        <v>216</v>
      </c>
      <c r="F69" s="97" t="s">
        <v>143</v>
      </c>
      <c r="G69" s="12">
        <v>316.7</v>
      </c>
    </row>
    <row r="70" spans="1:7" ht="38.25" customHeight="1">
      <c r="A70" s="67" t="s">
        <v>416</v>
      </c>
      <c r="B70" s="27">
        <v>400</v>
      </c>
      <c r="C70" s="26">
        <v>11</v>
      </c>
      <c r="D70" s="26" t="s">
        <v>58</v>
      </c>
      <c r="E70" s="26" t="s">
        <v>226</v>
      </c>
      <c r="F70" s="98"/>
      <c r="G70" s="29">
        <f>G71</f>
        <v>45</v>
      </c>
    </row>
    <row r="71" spans="1:7" ht="27.75" customHeight="1">
      <c r="A71" s="68" t="s">
        <v>54</v>
      </c>
      <c r="B71" s="6">
        <v>400</v>
      </c>
      <c r="C71" s="11">
        <v>11</v>
      </c>
      <c r="D71" s="11" t="s">
        <v>58</v>
      </c>
      <c r="E71" s="11" t="s">
        <v>227</v>
      </c>
      <c r="F71" s="97"/>
      <c r="G71" s="12">
        <f>G72</f>
        <v>45</v>
      </c>
    </row>
    <row r="72" spans="1:7" ht="35.25" customHeight="1">
      <c r="A72" s="68" t="s">
        <v>237</v>
      </c>
      <c r="B72" s="6">
        <v>400</v>
      </c>
      <c r="C72" s="11">
        <v>11</v>
      </c>
      <c r="D72" s="11" t="s">
        <v>58</v>
      </c>
      <c r="E72" s="11" t="s">
        <v>227</v>
      </c>
      <c r="F72" s="97" t="s">
        <v>143</v>
      </c>
      <c r="G72" s="12">
        <v>45</v>
      </c>
    </row>
    <row r="73" spans="1:7" ht="39" customHeight="1">
      <c r="A73" s="67" t="s">
        <v>401</v>
      </c>
      <c r="B73" s="27">
        <v>400</v>
      </c>
      <c r="C73" s="26" t="s">
        <v>62</v>
      </c>
      <c r="D73" s="26" t="s">
        <v>60</v>
      </c>
      <c r="E73" s="26" t="s">
        <v>213</v>
      </c>
      <c r="F73" s="98"/>
      <c r="G73" s="29">
        <f>G76</f>
        <v>915</v>
      </c>
    </row>
    <row r="74" spans="1:7" ht="24" customHeight="1" hidden="1">
      <c r="A74" s="71" t="s">
        <v>123</v>
      </c>
      <c r="B74" s="19">
        <v>400</v>
      </c>
      <c r="C74" s="20" t="s">
        <v>62</v>
      </c>
      <c r="D74" s="20" t="s">
        <v>60</v>
      </c>
      <c r="E74" s="20" t="s">
        <v>214</v>
      </c>
      <c r="F74" s="101"/>
      <c r="G74" s="21">
        <f>G75</f>
        <v>0</v>
      </c>
    </row>
    <row r="75" spans="1:7" ht="37.5" customHeight="1" hidden="1">
      <c r="A75" s="68" t="s">
        <v>237</v>
      </c>
      <c r="B75" s="6">
        <v>400</v>
      </c>
      <c r="C75" s="11" t="s">
        <v>62</v>
      </c>
      <c r="D75" s="11" t="s">
        <v>60</v>
      </c>
      <c r="E75" s="11" t="s">
        <v>214</v>
      </c>
      <c r="F75" s="97" t="s">
        <v>143</v>
      </c>
      <c r="G75" s="12"/>
    </row>
    <row r="76" spans="1:7" ht="23.25" customHeight="1">
      <c r="A76" s="71" t="s">
        <v>123</v>
      </c>
      <c r="B76" s="19">
        <v>400</v>
      </c>
      <c r="C76" s="20" t="s">
        <v>62</v>
      </c>
      <c r="D76" s="20" t="s">
        <v>60</v>
      </c>
      <c r="E76" s="20" t="s">
        <v>318</v>
      </c>
      <c r="F76" s="101"/>
      <c r="G76" s="12">
        <f>G77+G78</f>
        <v>915</v>
      </c>
    </row>
    <row r="77" spans="1:7" ht="37.5" customHeight="1">
      <c r="A77" s="68" t="s">
        <v>237</v>
      </c>
      <c r="B77" s="6">
        <v>400</v>
      </c>
      <c r="C77" s="11" t="s">
        <v>62</v>
      </c>
      <c r="D77" s="11" t="s">
        <v>60</v>
      </c>
      <c r="E77" s="11" t="s">
        <v>318</v>
      </c>
      <c r="F77" s="97" t="s">
        <v>143</v>
      </c>
      <c r="G77" s="12">
        <v>735.8</v>
      </c>
    </row>
    <row r="78" spans="1:7" ht="37.5" customHeight="1">
      <c r="A78" s="10" t="s">
        <v>443</v>
      </c>
      <c r="B78" s="13">
        <v>400</v>
      </c>
      <c r="C78" s="97" t="s">
        <v>59</v>
      </c>
      <c r="D78" s="97" t="s">
        <v>61</v>
      </c>
      <c r="E78" s="97" t="s">
        <v>318</v>
      </c>
      <c r="F78" s="97" t="s">
        <v>444</v>
      </c>
      <c r="G78" s="12">
        <v>179.2</v>
      </c>
    </row>
    <row r="79" spans="1:8" ht="42" customHeight="1">
      <c r="A79" s="67" t="s">
        <v>405</v>
      </c>
      <c r="B79" s="27">
        <v>400</v>
      </c>
      <c r="C79" s="26" t="s">
        <v>62</v>
      </c>
      <c r="D79" s="26" t="s">
        <v>58</v>
      </c>
      <c r="E79" s="26" t="s">
        <v>202</v>
      </c>
      <c r="F79" s="98"/>
      <c r="G79" s="29">
        <f>G81</f>
        <v>52.5</v>
      </c>
      <c r="H79">
        <v>18792.88</v>
      </c>
    </row>
    <row r="80" spans="1:7" ht="36.75" customHeight="1">
      <c r="A80" s="72" t="s">
        <v>120</v>
      </c>
      <c r="B80" s="19">
        <v>400</v>
      </c>
      <c r="C80" s="20" t="s">
        <v>62</v>
      </c>
      <c r="D80" s="20" t="s">
        <v>58</v>
      </c>
      <c r="E80" s="20" t="s">
        <v>203</v>
      </c>
      <c r="F80" s="101"/>
      <c r="G80" s="21">
        <f>G81</f>
        <v>52.5</v>
      </c>
    </row>
    <row r="81" spans="1:7" ht="33">
      <c r="A81" s="68" t="s">
        <v>237</v>
      </c>
      <c r="B81" s="6">
        <v>400</v>
      </c>
      <c r="C81" s="11" t="s">
        <v>62</v>
      </c>
      <c r="D81" s="11" t="s">
        <v>58</v>
      </c>
      <c r="E81" s="11" t="s">
        <v>203</v>
      </c>
      <c r="F81" s="97" t="s">
        <v>143</v>
      </c>
      <c r="G81" s="12">
        <v>52.5</v>
      </c>
    </row>
    <row r="82" spans="1:8" ht="49.5" hidden="1">
      <c r="A82" s="67" t="s">
        <v>372</v>
      </c>
      <c r="B82" s="27">
        <v>400</v>
      </c>
      <c r="C82" s="26" t="s">
        <v>62</v>
      </c>
      <c r="D82" s="26" t="s">
        <v>60</v>
      </c>
      <c r="E82" s="26" t="s">
        <v>211</v>
      </c>
      <c r="F82" s="98"/>
      <c r="G82" s="29">
        <f>G83+G85+G87+G89+G91+G93</f>
        <v>0</v>
      </c>
      <c r="H82">
        <v>8955</v>
      </c>
    </row>
    <row r="83" spans="1:7" ht="20.25" customHeight="1" hidden="1">
      <c r="A83" s="10" t="s">
        <v>146</v>
      </c>
      <c r="B83" s="6"/>
      <c r="C83" s="11"/>
      <c r="D83" s="11"/>
      <c r="E83" s="97" t="s">
        <v>212</v>
      </c>
      <c r="F83" s="97"/>
      <c r="G83" s="12">
        <f>G84</f>
        <v>0</v>
      </c>
    </row>
    <row r="84" spans="1:7" ht="33" hidden="1">
      <c r="A84" s="10" t="s">
        <v>237</v>
      </c>
      <c r="B84" s="6"/>
      <c r="C84" s="11"/>
      <c r="D84" s="11"/>
      <c r="E84" s="97" t="s">
        <v>212</v>
      </c>
      <c r="F84" s="97" t="s">
        <v>143</v>
      </c>
      <c r="G84" s="12"/>
    </row>
    <row r="85" spans="1:7" ht="33" hidden="1">
      <c r="A85" s="10" t="s">
        <v>352</v>
      </c>
      <c r="B85" s="6"/>
      <c r="C85" s="11"/>
      <c r="D85" s="11"/>
      <c r="E85" s="97" t="s">
        <v>350</v>
      </c>
      <c r="F85" s="97"/>
      <c r="G85" s="12">
        <f>G86</f>
        <v>0</v>
      </c>
    </row>
    <row r="86" spans="1:7" ht="49.5" hidden="1">
      <c r="A86" s="10" t="s">
        <v>351</v>
      </c>
      <c r="B86" s="6"/>
      <c r="C86" s="11"/>
      <c r="D86" s="11"/>
      <c r="E86" s="97" t="s">
        <v>350</v>
      </c>
      <c r="F86" s="97" t="s">
        <v>143</v>
      </c>
      <c r="G86" s="12"/>
    </row>
    <row r="87" spans="1:7" ht="36" customHeight="1" hidden="1">
      <c r="A87" s="10" t="s">
        <v>146</v>
      </c>
      <c r="B87" s="6"/>
      <c r="C87" s="11"/>
      <c r="D87" s="11"/>
      <c r="E87" s="97" t="s">
        <v>257</v>
      </c>
      <c r="F87" s="97"/>
      <c r="G87" s="12">
        <f>G88</f>
        <v>0</v>
      </c>
    </row>
    <row r="88" spans="1:7" ht="59.25" customHeight="1" hidden="1">
      <c r="A88" s="113" t="s">
        <v>344</v>
      </c>
      <c r="B88" s="6"/>
      <c r="C88" s="11"/>
      <c r="D88" s="11"/>
      <c r="E88" s="97" t="s">
        <v>257</v>
      </c>
      <c r="F88" s="97" t="s">
        <v>343</v>
      </c>
      <c r="G88" s="12"/>
    </row>
    <row r="89" spans="1:7" ht="59.25" customHeight="1" hidden="1">
      <c r="A89" s="10" t="s">
        <v>345</v>
      </c>
      <c r="B89" s="6"/>
      <c r="C89" s="11"/>
      <c r="D89" s="11"/>
      <c r="E89" s="97" t="s">
        <v>299</v>
      </c>
      <c r="F89" s="97"/>
      <c r="G89" s="12">
        <f>G90</f>
        <v>0</v>
      </c>
    </row>
    <row r="90" spans="1:7" ht="57" customHeight="1" hidden="1">
      <c r="A90" s="113" t="s">
        <v>346</v>
      </c>
      <c r="B90" s="6"/>
      <c r="C90" s="11"/>
      <c r="D90" s="11"/>
      <c r="E90" s="97" t="s">
        <v>299</v>
      </c>
      <c r="F90" s="97" t="s">
        <v>343</v>
      </c>
      <c r="G90" s="12"/>
    </row>
    <row r="91" spans="1:7" ht="29.25" customHeight="1" hidden="1">
      <c r="A91" s="10" t="s">
        <v>146</v>
      </c>
      <c r="B91" s="6"/>
      <c r="C91" s="11"/>
      <c r="D91" s="11"/>
      <c r="E91" s="97" t="s">
        <v>212</v>
      </c>
      <c r="F91" s="97"/>
      <c r="G91" s="12">
        <f>G92</f>
        <v>0</v>
      </c>
    </row>
    <row r="92" spans="1:7" ht="46.5" customHeight="1" hidden="1">
      <c r="A92" s="10" t="s">
        <v>237</v>
      </c>
      <c r="B92" s="6"/>
      <c r="C92" s="11"/>
      <c r="D92" s="11"/>
      <c r="E92" s="97" t="s">
        <v>212</v>
      </c>
      <c r="F92" s="97" t="s">
        <v>143</v>
      </c>
      <c r="G92" s="12"/>
    </row>
    <row r="93" spans="1:7" ht="30.75" customHeight="1" hidden="1">
      <c r="A93" s="10" t="s">
        <v>347</v>
      </c>
      <c r="B93" s="6"/>
      <c r="C93" s="11"/>
      <c r="D93" s="11"/>
      <c r="E93" s="97" t="s">
        <v>258</v>
      </c>
      <c r="F93" s="97"/>
      <c r="G93" s="12">
        <f>G94</f>
        <v>0</v>
      </c>
    </row>
    <row r="94" spans="1:7" ht="36" customHeight="1" hidden="1">
      <c r="A94" s="10" t="s">
        <v>237</v>
      </c>
      <c r="B94" s="6"/>
      <c r="C94" s="11"/>
      <c r="D94" s="11"/>
      <c r="E94" s="97" t="s">
        <v>258</v>
      </c>
      <c r="F94" s="97" t="s">
        <v>143</v>
      </c>
      <c r="G94" s="12"/>
    </row>
    <row r="95" spans="1:7" ht="63.75" customHeight="1">
      <c r="A95" s="130" t="s">
        <v>438</v>
      </c>
      <c r="B95" s="14"/>
      <c r="C95" s="3"/>
      <c r="D95" s="4"/>
      <c r="E95" s="28" t="s">
        <v>320</v>
      </c>
      <c r="F95" s="28"/>
      <c r="G95" s="38">
        <f>G101+G113+G96</f>
        <v>2756.7999999999997</v>
      </c>
    </row>
    <row r="96" spans="1:7" ht="33.75" customHeight="1">
      <c r="A96" s="6" t="s">
        <v>91</v>
      </c>
      <c r="B96" s="13">
        <v>400</v>
      </c>
      <c r="C96" s="96" t="s">
        <v>57</v>
      </c>
      <c r="D96" s="96" t="s">
        <v>58</v>
      </c>
      <c r="E96" s="96" t="s">
        <v>321</v>
      </c>
      <c r="F96" s="96"/>
      <c r="G96" s="7">
        <f>G97</f>
        <v>676</v>
      </c>
    </row>
    <row r="97" spans="1:7" ht="21.75" customHeight="1">
      <c r="A97" s="6" t="s">
        <v>92</v>
      </c>
      <c r="B97" s="13">
        <v>400</v>
      </c>
      <c r="C97" s="96" t="s">
        <v>57</v>
      </c>
      <c r="D97" s="96" t="s">
        <v>58</v>
      </c>
      <c r="E97" s="96" t="s">
        <v>420</v>
      </c>
      <c r="F97" s="96"/>
      <c r="G97" s="7">
        <f>G99+G100</f>
        <v>676</v>
      </c>
    </row>
    <row r="98" spans="1:7" ht="21.75" customHeight="1">
      <c r="A98" s="6" t="s">
        <v>428</v>
      </c>
      <c r="B98" s="13">
        <v>400</v>
      </c>
      <c r="C98" s="96" t="s">
        <v>57</v>
      </c>
      <c r="D98" s="96" t="s">
        <v>58</v>
      </c>
      <c r="E98" s="96" t="s">
        <v>429</v>
      </c>
      <c r="F98" s="97"/>
      <c r="G98" s="7">
        <f>G99</f>
        <v>519.2</v>
      </c>
    </row>
    <row r="99" spans="1:7" ht="23.25" customHeight="1">
      <c r="A99" s="10" t="s">
        <v>236</v>
      </c>
      <c r="B99" s="13">
        <v>400</v>
      </c>
      <c r="C99" s="96" t="s">
        <v>57</v>
      </c>
      <c r="D99" s="96" t="s">
        <v>58</v>
      </c>
      <c r="E99" s="96" t="s">
        <v>429</v>
      </c>
      <c r="F99" s="97" t="s">
        <v>142</v>
      </c>
      <c r="G99" s="12">
        <v>519.2</v>
      </c>
    </row>
    <row r="100" spans="1:7" ht="65.25" customHeight="1">
      <c r="A100" s="10" t="s">
        <v>295</v>
      </c>
      <c r="B100" s="13">
        <v>400</v>
      </c>
      <c r="C100" s="97" t="s">
        <v>57</v>
      </c>
      <c r="D100" s="97" t="s">
        <v>58</v>
      </c>
      <c r="E100" s="97" t="s">
        <v>420</v>
      </c>
      <c r="F100" s="97" t="s">
        <v>294</v>
      </c>
      <c r="G100" s="12">
        <v>156.8</v>
      </c>
    </row>
    <row r="101" spans="1:7" ht="39.75" customHeight="1">
      <c r="A101" s="74" t="s">
        <v>91</v>
      </c>
      <c r="B101" s="14"/>
      <c r="C101" s="3"/>
      <c r="D101" s="4"/>
      <c r="E101" s="129" t="s">
        <v>321</v>
      </c>
      <c r="F101" s="96"/>
      <c r="G101" s="7">
        <f>G102+G103</f>
        <v>1601.1</v>
      </c>
    </row>
    <row r="102" spans="1:7" ht="16.5" customHeight="1">
      <c r="A102" s="74" t="s">
        <v>94</v>
      </c>
      <c r="B102" s="14"/>
      <c r="C102" s="3"/>
      <c r="D102" s="4"/>
      <c r="E102" s="129" t="s">
        <v>322</v>
      </c>
      <c r="F102" s="96"/>
      <c r="G102" s="7">
        <f>G105+G106+G108+G109+G110+G111+G107</f>
        <v>834.1</v>
      </c>
    </row>
    <row r="103" spans="1:7" ht="16.5" customHeight="1">
      <c r="A103" s="6" t="s">
        <v>428</v>
      </c>
      <c r="B103" s="13">
        <v>400</v>
      </c>
      <c r="C103" s="96" t="s">
        <v>57</v>
      </c>
      <c r="D103" s="96" t="s">
        <v>58</v>
      </c>
      <c r="E103" s="129" t="s">
        <v>429</v>
      </c>
      <c r="F103" s="97"/>
      <c r="G103" s="7">
        <f>G104</f>
        <v>767</v>
      </c>
    </row>
    <row r="104" spans="1:7" ht="16.5" customHeight="1">
      <c r="A104" s="10" t="s">
        <v>236</v>
      </c>
      <c r="B104" s="13">
        <v>400</v>
      </c>
      <c r="C104" s="96" t="s">
        <v>57</v>
      </c>
      <c r="D104" s="96" t="s">
        <v>58</v>
      </c>
      <c r="E104" s="129" t="s">
        <v>429</v>
      </c>
      <c r="F104" s="97" t="s">
        <v>142</v>
      </c>
      <c r="G104" s="12">
        <v>767</v>
      </c>
    </row>
    <row r="105" spans="1:7" ht="63.75" customHeight="1">
      <c r="A105" s="68" t="s">
        <v>295</v>
      </c>
      <c r="B105" s="14"/>
      <c r="C105" s="3"/>
      <c r="D105" s="4"/>
      <c r="E105" s="120" t="s">
        <v>322</v>
      </c>
      <c r="F105" s="97" t="s">
        <v>294</v>
      </c>
      <c r="G105" s="12">
        <v>231.6</v>
      </c>
    </row>
    <row r="106" spans="1:7" ht="16.5" customHeight="1">
      <c r="A106" s="68" t="s">
        <v>237</v>
      </c>
      <c r="B106" s="14"/>
      <c r="C106" s="3"/>
      <c r="D106" s="4"/>
      <c r="E106" s="11" t="s">
        <v>322</v>
      </c>
      <c r="F106" s="97" t="s">
        <v>143</v>
      </c>
      <c r="G106" s="12">
        <v>464.5</v>
      </c>
    </row>
    <row r="107" spans="1:7" ht="16.5" customHeight="1">
      <c r="A107" s="10" t="s">
        <v>443</v>
      </c>
      <c r="B107" s="13">
        <v>400</v>
      </c>
      <c r="C107" s="97" t="s">
        <v>57</v>
      </c>
      <c r="D107" s="97" t="s">
        <v>59</v>
      </c>
      <c r="E107" s="97" t="s">
        <v>322</v>
      </c>
      <c r="F107" s="97" t="s">
        <v>444</v>
      </c>
      <c r="G107" s="12">
        <v>77</v>
      </c>
    </row>
    <row r="108" spans="1:7" ht="16.5" customHeight="1">
      <c r="A108" s="68" t="s">
        <v>417</v>
      </c>
      <c r="B108" s="14"/>
      <c r="C108" s="3"/>
      <c r="D108" s="4"/>
      <c r="E108" s="11" t="s">
        <v>322</v>
      </c>
      <c r="F108" s="97" t="s">
        <v>418</v>
      </c>
      <c r="G108" s="12">
        <v>60</v>
      </c>
    </row>
    <row r="109" spans="1:7" ht="16.5" customHeight="1" hidden="1">
      <c r="A109" s="10" t="s">
        <v>249</v>
      </c>
      <c r="B109" s="14"/>
      <c r="C109" s="3"/>
      <c r="D109" s="4"/>
      <c r="E109" s="11" t="s">
        <v>322</v>
      </c>
      <c r="F109" s="97" t="s">
        <v>250</v>
      </c>
      <c r="G109" s="12"/>
    </row>
    <row r="110" spans="1:7" ht="16.5" customHeight="1" hidden="1">
      <c r="A110" s="10" t="s">
        <v>342</v>
      </c>
      <c r="B110" s="14"/>
      <c r="C110" s="3"/>
      <c r="D110" s="4"/>
      <c r="E110" s="11" t="s">
        <v>322</v>
      </c>
      <c r="F110" s="97" t="s">
        <v>253</v>
      </c>
      <c r="G110" s="12"/>
    </row>
    <row r="111" spans="1:7" ht="16.5" customHeight="1">
      <c r="A111" s="10" t="s">
        <v>421</v>
      </c>
      <c r="B111" s="13">
        <v>400</v>
      </c>
      <c r="C111" s="97" t="s">
        <v>57</v>
      </c>
      <c r="D111" s="97" t="s">
        <v>59</v>
      </c>
      <c r="E111" s="11" t="s">
        <v>422</v>
      </c>
      <c r="F111" s="97"/>
      <c r="G111" s="12">
        <f>G112</f>
        <v>1</v>
      </c>
    </row>
    <row r="112" spans="1:7" ht="16.5" customHeight="1">
      <c r="A112" s="10" t="s">
        <v>237</v>
      </c>
      <c r="B112" s="13">
        <v>400</v>
      </c>
      <c r="C112" s="97" t="s">
        <v>57</v>
      </c>
      <c r="D112" s="97" t="s">
        <v>59</v>
      </c>
      <c r="E112" s="11" t="s">
        <v>422</v>
      </c>
      <c r="F112" s="97" t="s">
        <v>143</v>
      </c>
      <c r="G112" s="12">
        <v>1</v>
      </c>
    </row>
    <row r="113" spans="1:7" ht="73.5" customHeight="1">
      <c r="A113" s="68" t="s">
        <v>112</v>
      </c>
      <c r="B113" s="6">
        <v>400</v>
      </c>
      <c r="C113" s="4" t="s">
        <v>57</v>
      </c>
      <c r="D113" s="4" t="s">
        <v>67</v>
      </c>
      <c r="E113" s="4" t="s">
        <v>320</v>
      </c>
      <c r="F113" s="97"/>
      <c r="G113" s="12">
        <f>G115+G116+G117</f>
        <v>479.7</v>
      </c>
    </row>
    <row r="114" spans="1:7" ht="26.25" customHeight="1">
      <c r="A114" s="6" t="s">
        <v>428</v>
      </c>
      <c r="B114" s="13">
        <v>400</v>
      </c>
      <c r="C114" s="97" t="s">
        <v>57</v>
      </c>
      <c r="D114" s="97" t="s">
        <v>67</v>
      </c>
      <c r="E114" s="11" t="s">
        <v>429</v>
      </c>
      <c r="F114" s="97"/>
      <c r="G114" s="12">
        <v>349.3</v>
      </c>
    </row>
    <row r="115" spans="1:7" ht="16.5" customHeight="1">
      <c r="A115" s="62" t="s">
        <v>325</v>
      </c>
      <c r="B115" s="13">
        <v>400</v>
      </c>
      <c r="C115" s="97" t="s">
        <v>57</v>
      </c>
      <c r="D115" s="97" t="s">
        <v>67</v>
      </c>
      <c r="E115" s="11" t="s">
        <v>429</v>
      </c>
      <c r="F115" s="105" t="s">
        <v>144</v>
      </c>
      <c r="G115" s="12">
        <v>368.4</v>
      </c>
    </row>
    <row r="116" spans="1:7" ht="39" customHeight="1">
      <c r="A116" s="125" t="s">
        <v>297</v>
      </c>
      <c r="B116" s="6">
        <v>400</v>
      </c>
      <c r="C116" s="11" t="s">
        <v>57</v>
      </c>
      <c r="D116" s="11" t="s">
        <v>67</v>
      </c>
      <c r="E116" s="11" t="s">
        <v>326</v>
      </c>
      <c r="F116" s="128" t="s">
        <v>298</v>
      </c>
      <c r="G116" s="12">
        <v>111.3</v>
      </c>
    </row>
    <row r="117" spans="1:7" ht="16.5" customHeight="1" hidden="1">
      <c r="A117" s="68" t="s">
        <v>237</v>
      </c>
      <c r="B117" s="6">
        <v>400</v>
      </c>
      <c r="C117" s="11" t="s">
        <v>57</v>
      </c>
      <c r="D117" s="11" t="s">
        <v>67</v>
      </c>
      <c r="E117" s="11" t="s">
        <v>322</v>
      </c>
      <c r="F117" s="97" t="s">
        <v>143</v>
      </c>
      <c r="G117" s="12"/>
    </row>
    <row r="118" spans="1:7" ht="55.5" customHeight="1">
      <c r="A118" s="73" t="s">
        <v>90</v>
      </c>
      <c r="B118" s="27">
        <v>400</v>
      </c>
      <c r="C118" s="28" t="s">
        <v>57</v>
      </c>
      <c r="D118" s="28" t="s">
        <v>58</v>
      </c>
      <c r="E118" s="28" t="s">
        <v>185</v>
      </c>
      <c r="F118" s="95"/>
      <c r="G118" s="38">
        <f>G119+G123+G125+G128+G148</f>
        <v>159.8</v>
      </c>
    </row>
    <row r="119" spans="1:7" ht="45.75" customHeight="1" hidden="1">
      <c r="A119" s="74" t="s">
        <v>91</v>
      </c>
      <c r="B119" s="6">
        <v>400</v>
      </c>
      <c r="C119" s="4" t="s">
        <v>57</v>
      </c>
      <c r="D119" s="4" t="s">
        <v>58</v>
      </c>
      <c r="E119" s="4" t="s">
        <v>186</v>
      </c>
      <c r="F119" s="96"/>
      <c r="G119" s="7">
        <f>G120</f>
        <v>0</v>
      </c>
    </row>
    <row r="120" spans="1:7" ht="16.5" hidden="1">
      <c r="A120" s="74" t="s">
        <v>92</v>
      </c>
      <c r="B120" s="6">
        <v>400</v>
      </c>
      <c r="C120" s="4" t="s">
        <v>57</v>
      </c>
      <c r="D120" s="4" t="s">
        <v>58</v>
      </c>
      <c r="E120" s="4" t="s">
        <v>187</v>
      </c>
      <c r="F120" s="96"/>
      <c r="G120" s="7">
        <f>G121+G122</f>
        <v>0</v>
      </c>
    </row>
    <row r="121" spans="1:7" ht="20.25" customHeight="1" hidden="1">
      <c r="A121" s="68" t="s">
        <v>236</v>
      </c>
      <c r="B121" s="6">
        <v>400</v>
      </c>
      <c r="C121" s="11" t="s">
        <v>57</v>
      </c>
      <c r="D121" s="11" t="s">
        <v>58</v>
      </c>
      <c r="E121" s="11" t="s">
        <v>187</v>
      </c>
      <c r="F121" s="97" t="s">
        <v>142</v>
      </c>
      <c r="G121" s="12"/>
    </row>
    <row r="122" spans="1:7" ht="60" customHeight="1" hidden="1">
      <c r="A122" s="68" t="s">
        <v>296</v>
      </c>
      <c r="B122" s="6"/>
      <c r="C122" s="11"/>
      <c r="D122" s="11"/>
      <c r="E122" s="11" t="s">
        <v>187</v>
      </c>
      <c r="F122" s="97" t="s">
        <v>294</v>
      </c>
      <c r="G122" s="12"/>
    </row>
    <row r="123" spans="1:7" ht="16.5">
      <c r="A123" s="74" t="s">
        <v>98</v>
      </c>
      <c r="B123" s="14">
        <v>400</v>
      </c>
      <c r="C123" s="4" t="s">
        <v>57</v>
      </c>
      <c r="D123" s="4" t="s">
        <v>89</v>
      </c>
      <c r="E123" s="4" t="s">
        <v>189</v>
      </c>
      <c r="F123" s="96"/>
      <c r="G123" s="7">
        <f>G124</f>
        <v>20</v>
      </c>
    </row>
    <row r="124" spans="1:7" ht="24" customHeight="1">
      <c r="A124" s="68" t="s">
        <v>99</v>
      </c>
      <c r="B124" s="6">
        <v>400</v>
      </c>
      <c r="C124" s="11" t="s">
        <v>57</v>
      </c>
      <c r="D124" s="11">
        <v>11</v>
      </c>
      <c r="E124" s="11" t="s">
        <v>189</v>
      </c>
      <c r="F124" s="97" t="s">
        <v>100</v>
      </c>
      <c r="G124" s="12">
        <v>20</v>
      </c>
    </row>
    <row r="125" spans="1:7" ht="33" hidden="1">
      <c r="A125" s="68" t="s">
        <v>91</v>
      </c>
      <c r="B125" s="6"/>
      <c r="C125" s="11"/>
      <c r="D125" s="11"/>
      <c r="E125" s="11" t="s">
        <v>259</v>
      </c>
      <c r="F125" s="97"/>
      <c r="G125" s="12">
        <f>G126</f>
        <v>0</v>
      </c>
    </row>
    <row r="126" spans="1:7" ht="16.5" hidden="1">
      <c r="A126" s="68" t="s">
        <v>138</v>
      </c>
      <c r="B126" s="6"/>
      <c r="C126" s="11"/>
      <c r="D126" s="11"/>
      <c r="E126" s="11" t="s">
        <v>259</v>
      </c>
      <c r="F126" s="97"/>
      <c r="G126" s="12">
        <f>G127</f>
        <v>0</v>
      </c>
    </row>
    <row r="127" spans="1:7" ht="33" hidden="1">
      <c r="A127" s="68" t="s">
        <v>237</v>
      </c>
      <c r="B127" s="6"/>
      <c r="C127" s="11"/>
      <c r="D127" s="11"/>
      <c r="E127" s="11" t="s">
        <v>259</v>
      </c>
      <c r="F127" s="97" t="s">
        <v>143</v>
      </c>
      <c r="G127" s="12"/>
    </row>
    <row r="128" spans="1:7" ht="33">
      <c r="A128" s="6" t="s">
        <v>37</v>
      </c>
      <c r="B128" s="6">
        <v>400</v>
      </c>
      <c r="C128" s="4" t="s">
        <v>58</v>
      </c>
      <c r="D128" s="4" t="s">
        <v>60</v>
      </c>
      <c r="E128" s="4" t="s">
        <v>190</v>
      </c>
      <c r="F128" s="96"/>
      <c r="G128" s="7">
        <f>G129+G130+G150</f>
        <v>139.8</v>
      </c>
    </row>
    <row r="129" spans="1:7" ht="24" customHeight="1">
      <c r="A129" s="10" t="s">
        <v>236</v>
      </c>
      <c r="B129" s="6">
        <v>400</v>
      </c>
      <c r="C129" s="11" t="s">
        <v>58</v>
      </c>
      <c r="D129" s="11" t="s">
        <v>60</v>
      </c>
      <c r="E129" s="11" t="s">
        <v>190</v>
      </c>
      <c r="F129" s="97" t="s">
        <v>142</v>
      </c>
      <c r="G129" s="12">
        <v>98.2</v>
      </c>
    </row>
    <row r="130" spans="1:7" ht="51" customHeight="1">
      <c r="A130" s="10" t="s">
        <v>296</v>
      </c>
      <c r="B130" s="6"/>
      <c r="C130" s="11"/>
      <c r="D130" s="11"/>
      <c r="E130" s="11" t="s">
        <v>190</v>
      </c>
      <c r="F130" s="97" t="s">
        <v>294</v>
      </c>
      <c r="G130" s="12">
        <v>29.7</v>
      </c>
    </row>
    <row r="131" spans="1:7" ht="16.5" hidden="1">
      <c r="A131" s="10" t="s">
        <v>133</v>
      </c>
      <c r="B131" s="6">
        <v>400</v>
      </c>
      <c r="C131" s="11" t="s">
        <v>59</v>
      </c>
      <c r="D131" s="11" t="s">
        <v>61</v>
      </c>
      <c r="E131" s="11" t="s">
        <v>233</v>
      </c>
      <c r="F131" s="97"/>
      <c r="G131" s="12">
        <f>G132</f>
        <v>0</v>
      </c>
    </row>
    <row r="132" spans="1:7" ht="33" hidden="1">
      <c r="A132" s="10" t="s">
        <v>95</v>
      </c>
      <c r="B132" s="6">
        <v>400</v>
      </c>
      <c r="C132" s="11" t="s">
        <v>59</v>
      </c>
      <c r="D132" s="11" t="s">
        <v>61</v>
      </c>
      <c r="E132" s="11" t="s">
        <v>233</v>
      </c>
      <c r="F132" s="97" t="s">
        <v>143</v>
      </c>
      <c r="G132" s="12"/>
    </row>
    <row r="133" spans="1:7" ht="33.75" customHeight="1" hidden="1">
      <c r="A133" s="45" t="s">
        <v>130</v>
      </c>
      <c r="B133" s="6">
        <v>400</v>
      </c>
      <c r="C133" s="11" t="s">
        <v>63</v>
      </c>
      <c r="D133" s="11" t="s">
        <v>59</v>
      </c>
      <c r="E133" s="11" t="s">
        <v>186</v>
      </c>
      <c r="F133" s="97"/>
      <c r="G133" s="12">
        <f>G134</f>
        <v>0</v>
      </c>
    </row>
    <row r="134" spans="1:7" ht="85.5" customHeight="1" hidden="1">
      <c r="A134" s="10" t="s">
        <v>112</v>
      </c>
      <c r="B134" s="6">
        <v>400</v>
      </c>
      <c r="C134" s="11" t="s">
        <v>63</v>
      </c>
      <c r="D134" s="11" t="s">
        <v>59</v>
      </c>
      <c r="E134" s="11" t="s">
        <v>221</v>
      </c>
      <c r="F134" s="97"/>
      <c r="G134" s="12">
        <f>G135+G137+G138+G136</f>
        <v>0</v>
      </c>
    </row>
    <row r="135" spans="1:7" ht="16.5" hidden="1">
      <c r="A135" s="10" t="s">
        <v>235</v>
      </c>
      <c r="B135" s="6">
        <v>400</v>
      </c>
      <c r="C135" s="11" t="s">
        <v>63</v>
      </c>
      <c r="D135" s="11" t="s">
        <v>59</v>
      </c>
      <c r="E135" s="11" t="s">
        <v>221</v>
      </c>
      <c r="F135" s="97" t="s">
        <v>144</v>
      </c>
      <c r="G135" s="12"/>
    </row>
    <row r="136" spans="1:7" ht="33" hidden="1">
      <c r="A136" s="10" t="s">
        <v>297</v>
      </c>
      <c r="B136" s="6"/>
      <c r="C136" s="11"/>
      <c r="D136" s="11"/>
      <c r="E136" s="11" t="s">
        <v>221</v>
      </c>
      <c r="F136" s="97" t="s">
        <v>298</v>
      </c>
      <c r="G136" s="12"/>
    </row>
    <row r="137" spans="1:7" ht="33" hidden="1">
      <c r="A137" s="10" t="s">
        <v>237</v>
      </c>
      <c r="B137" s="6">
        <v>400</v>
      </c>
      <c r="C137" s="11" t="s">
        <v>63</v>
      </c>
      <c r="D137" s="11" t="s">
        <v>59</v>
      </c>
      <c r="E137" s="11" t="s">
        <v>221</v>
      </c>
      <c r="F137" s="97" t="s">
        <v>143</v>
      </c>
      <c r="G137" s="12"/>
    </row>
    <row r="138" spans="1:7" ht="99" hidden="1">
      <c r="A138" s="10" t="s">
        <v>305</v>
      </c>
      <c r="B138" s="6">
        <v>400</v>
      </c>
      <c r="C138" s="11" t="s">
        <v>63</v>
      </c>
      <c r="D138" s="11" t="s">
        <v>59</v>
      </c>
      <c r="E138" s="11" t="s">
        <v>221</v>
      </c>
      <c r="F138" s="97" t="s">
        <v>253</v>
      </c>
      <c r="G138" s="12"/>
    </row>
    <row r="139" spans="1:7" ht="30.75" customHeight="1" hidden="1">
      <c r="A139" s="10" t="s">
        <v>129</v>
      </c>
      <c r="B139" s="6"/>
      <c r="C139" s="11"/>
      <c r="D139" s="11"/>
      <c r="E139" s="11" t="s">
        <v>254</v>
      </c>
      <c r="F139" s="97"/>
      <c r="G139" s="12">
        <f>G140</f>
        <v>0</v>
      </c>
    </row>
    <row r="140" spans="1:7" ht="33.75" customHeight="1" hidden="1">
      <c r="A140" s="45" t="s">
        <v>128</v>
      </c>
      <c r="B140" s="6"/>
      <c r="C140" s="11"/>
      <c r="D140" s="11"/>
      <c r="E140" s="11" t="s">
        <v>254</v>
      </c>
      <c r="F140" s="97"/>
      <c r="G140" s="12">
        <f>G141+G142</f>
        <v>0</v>
      </c>
    </row>
    <row r="141" spans="1:7" ht="16.5" hidden="1">
      <c r="A141" s="45" t="s">
        <v>235</v>
      </c>
      <c r="B141" s="6"/>
      <c r="C141" s="11"/>
      <c r="D141" s="11"/>
      <c r="E141" s="11" t="s">
        <v>254</v>
      </c>
      <c r="F141" s="97" t="s">
        <v>144</v>
      </c>
      <c r="G141" s="12"/>
    </row>
    <row r="142" spans="1:7" ht="33" hidden="1">
      <c r="A142" s="45" t="s">
        <v>297</v>
      </c>
      <c r="B142" s="6"/>
      <c r="C142" s="11"/>
      <c r="D142" s="11"/>
      <c r="E142" s="11" t="s">
        <v>254</v>
      </c>
      <c r="F142" s="97" t="s">
        <v>298</v>
      </c>
      <c r="G142" s="12"/>
    </row>
    <row r="143" spans="1:7" ht="33" hidden="1">
      <c r="A143" s="10" t="s">
        <v>91</v>
      </c>
      <c r="B143" s="6">
        <v>400</v>
      </c>
      <c r="C143" s="11" t="s">
        <v>59</v>
      </c>
      <c r="D143" s="11" t="s">
        <v>65</v>
      </c>
      <c r="E143" s="11" t="s">
        <v>186</v>
      </c>
      <c r="F143" s="97"/>
      <c r="G143" s="12">
        <f>G144</f>
        <v>0</v>
      </c>
    </row>
    <row r="144" spans="1:7" ht="21.75" customHeight="1" hidden="1">
      <c r="A144" s="10" t="s">
        <v>251</v>
      </c>
      <c r="B144" s="6">
        <v>400</v>
      </c>
      <c r="C144" s="11" t="s">
        <v>59</v>
      </c>
      <c r="D144" s="11" t="s">
        <v>65</v>
      </c>
      <c r="E144" s="11" t="s">
        <v>232</v>
      </c>
      <c r="F144" s="97"/>
      <c r="G144" s="12">
        <f>G145+G146</f>
        <v>0</v>
      </c>
    </row>
    <row r="145" spans="1:7" ht="33" hidden="1">
      <c r="A145" s="10" t="s">
        <v>237</v>
      </c>
      <c r="B145" s="6">
        <v>400</v>
      </c>
      <c r="C145" s="11" t="s">
        <v>59</v>
      </c>
      <c r="D145" s="11" t="s">
        <v>65</v>
      </c>
      <c r="E145" s="11" t="s">
        <v>232</v>
      </c>
      <c r="F145" s="97" t="s">
        <v>143</v>
      </c>
      <c r="G145" s="12"/>
    </row>
    <row r="146" spans="1:7" ht="109.5" customHeight="1" hidden="1">
      <c r="A146" s="10" t="s">
        <v>252</v>
      </c>
      <c r="B146" s="6">
        <v>400</v>
      </c>
      <c r="C146" s="11" t="s">
        <v>59</v>
      </c>
      <c r="D146" s="11" t="s">
        <v>65</v>
      </c>
      <c r="E146" s="11" t="s">
        <v>232</v>
      </c>
      <c r="F146" s="97" t="s">
        <v>253</v>
      </c>
      <c r="G146" s="12"/>
    </row>
    <row r="147" spans="1:7" ht="109.5" customHeight="1" hidden="1">
      <c r="A147" s="10"/>
      <c r="B147" s="6"/>
      <c r="C147" s="11"/>
      <c r="D147" s="11"/>
      <c r="E147" s="11"/>
      <c r="F147" s="97"/>
      <c r="G147" s="12"/>
    </row>
    <row r="148" spans="1:7" ht="18" customHeight="1" hidden="1">
      <c r="A148" s="10" t="s">
        <v>166</v>
      </c>
      <c r="B148" s="6"/>
      <c r="C148" s="11"/>
      <c r="D148" s="11"/>
      <c r="E148" s="11" t="s">
        <v>260</v>
      </c>
      <c r="F148" s="97"/>
      <c r="G148" s="12">
        <f>G149</f>
        <v>0</v>
      </c>
    </row>
    <row r="149" spans="1:7" ht="21.75" customHeight="1" hidden="1">
      <c r="A149" s="10" t="s">
        <v>168</v>
      </c>
      <c r="B149" s="6"/>
      <c r="C149" s="11"/>
      <c r="D149" s="11"/>
      <c r="E149" s="11" t="s">
        <v>260</v>
      </c>
      <c r="F149" s="97" t="s">
        <v>167</v>
      </c>
      <c r="G149" s="12"/>
    </row>
    <row r="150" spans="1:7" ht="42" customHeight="1">
      <c r="A150" s="10" t="s">
        <v>237</v>
      </c>
      <c r="B150" s="13">
        <v>400</v>
      </c>
      <c r="C150" s="97" t="s">
        <v>58</v>
      </c>
      <c r="D150" s="97" t="s">
        <v>60</v>
      </c>
      <c r="E150" s="97" t="s">
        <v>190</v>
      </c>
      <c r="F150" s="97" t="s">
        <v>143</v>
      </c>
      <c r="G150" s="12">
        <v>11.9</v>
      </c>
    </row>
    <row r="151" spans="1:7" ht="16.5">
      <c r="A151" s="148" t="s">
        <v>55</v>
      </c>
      <c r="B151" s="148"/>
      <c r="C151" s="148"/>
      <c r="D151" s="148"/>
      <c r="E151" s="148"/>
      <c r="F151" s="148"/>
      <c r="G151" s="9">
        <f>G8+G118</f>
        <v>12309.499999999998</v>
      </c>
    </row>
  </sheetData>
  <sheetProtection/>
  <mergeCells count="5">
    <mergeCell ref="A4:G4"/>
    <mergeCell ref="F5:G5"/>
    <mergeCell ref="A151:F151"/>
    <mergeCell ref="A2:G2"/>
    <mergeCell ref="E1:G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2021-02-09T02:32:50Z</dcterms:modified>
  <cp:category/>
  <cp:version/>
  <cp:contentType/>
  <cp:contentStatus/>
</cp:coreProperties>
</file>